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233" documentId="8_{E866823D-4CFD-4A62-9DE1-AE41E00B0C46}" xr6:coauthVersionLast="47" xr6:coauthVersionMax="47" xr10:uidLastSave="{5C1D23D1-1C4D-4940-B0D5-1AC6CA520EFE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Sheet1!$A$242:$R$328</definedName>
    <definedName name="Best4">LARGE(Values,1)+LARGE(Values,2)+LARGE(Values,3)+LARGE(Values,4)</definedName>
    <definedName name="dummy">Sheet1!$B$2</definedName>
    <definedName name="Values">Sheet1!$G1:$M1,dummy,dummy,dummy,dummy,dummy,dummy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P4" i="1" s="1"/>
  <c r="E4" i="1"/>
  <c r="F5" i="1"/>
  <c r="P5" i="1" s="1"/>
  <c r="E5" i="1"/>
  <c r="F214" i="1"/>
  <c r="P214" i="1" s="1"/>
  <c r="E214" i="1"/>
  <c r="F35" i="1"/>
  <c r="P35" i="1" s="1"/>
  <c r="E35" i="1"/>
  <c r="F100" i="1"/>
  <c r="P100" i="1" s="1"/>
  <c r="E100" i="1"/>
  <c r="F99" i="1"/>
  <c r="P99" i="1" s="1"/>
  <c r="E99" i="1"/>
  <c r="F238" i="1"/>
  <c r="P238" i="1" s="1"/>
  <c r="E238" i="1"/>
  <c r="F213" i="1"/>
  <c r="P213" i="1" s="1"/>
  <c r="E213" i="1"/>
  <c r="F212" i="1"/>
  <c r="P212" i="1" s="1"/>
  <c r="E212" i="1"/>
  <c r="F236" i="1"/>
  <c r="P236" i="1" s="1"/>
  <c r="E236" i="1"/>
  <c r="F235" i="1"/>
  <c r="P235" i="1" s="1"/>
  <c r="E235" i="1"/>
  <c r="F237" i="1"/>
  <c r="P237" i="1" s="1"/>
  <c r="E237" i="1"/>
  <c r="F280" i="1"/>
  <c r="P280" i="1" s="1"/>
  <c r="E280" i="1"/>
  <c r="F234" i="1"/>
  <c r="P234" i="1" s="1"/>
  <c r="E234" i="1"/>
  <c r="F92" i="1"/>
  <c r="P92" i="1" s="1"/>
  <c r="E92" i="1"/>
  <c r="F33" i="1"/>
  <c r="P33" i="1" s="1"/>
  <c r="E33" i="1"/>
  <c r="F31" i="1"/>
  <c r="P31" i="1" s="1"/>
  <c r="E31" i="1"/>
  <c r="F30" i="1"/>
  <c r="P30" i="1" s="1"/>
  <c r="E30" i="1"/>
  <c r="E328" i="1"/>
  <c r="E327" i="1"/>
  <c r="E326" i="1"/>
  <c r="E320" i="1"/>
  <c r="E319" i="1"/>
  <c r="E318" i="1"/>
  <c r="E317" i="1"/>
  <c r="E316" i="1"/>
  <c r="E308" i="1"/>
  <c r="E307" i="1"/>
  <c r="E306" i="1"/>
  <c r="E305" i="1"/>
  <c r="E304" i="1"/>
  <c r="E303" i="1"/>
  <c r="E294" i="1"/>
  <c r="E293" i="1"/>
  <c r="E291" i="1"/>
  <c r="E290" i="1"/>
  <c r="E325" i="1"/>
  <c r="E302" i="1"/>
  <c r="E301" i="1"/>
  <c r="E300" i="1"/>
  <c r="E315" i="1"/>
  <c r="E289" i="1"/>
  <c r="E286" i="1"/>
  <c r="E288" i="1"/>
  <c r="E299" i="1"/>
  <c r="E298" i="1"/>
  <c r="E314" i="1"/>
  <c r="E297" i="1"/>
  <c r="E313" i="1"/>
  <c r="E312" i="1"/>
  <c r="E285" i="1"/>
  <c r="E292" i="1"/>
  <c r="E283" i="1"/>
  <c r="E282" i="1"/>
  <c r="E324" i="1"/>
  <c r="E311" i="1"/>
  <c r="E323" i="1"/>
  <c r="E322" i="1"/>
  <c r="E310" i="1"/>
  <c r="E309" i="1"/>
  <c r="E321" i="1"/>
  <c r="E281" i="1"/>
  <c r="E278" i="1"/>
  <c r="E287" i="1"/>
  <c r="E284" i="1"/>
  <c r="E279" i="1"/>
  <c r="E296" i="1"/>
  <c r="E295" i="1"/>
  <c r="E274" i="1"/>
  <c r="E273" i="1"/>
  <c r="E272" i="1"/>
  <c r="E23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39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33" i="1"/>
  <c r="E241" i="1"/>
  <c r="E240" i="1"/>
  <c r="E227" i="1"/>
  <c r="E226" i="1"/>
  <c r="E231" i="1"/>
  <c r="E225" i="1"/>
  <c r="E224" i="1"/>
  <c r="E223" i="1"/>
  <c r="E222" i="1"/>
  <c r="E221" i="1"/>
  <c r="E220" i="1"/>
  <c r="E219" i="1"/>
  <c r="E218" i="1"/>
  <c r="E217" i="1"/>
  <c r="E216" i="1"/>
  <c r="E215" i="1"/>
  <c r="E208" i="1"/>
  <c r="E207" i="1"/>
  <c r="E206" i="1"/>
  <c r="E205" i="1"/>
  <c r="E204" i="1"/>
  <c r="E203" i="1"/>
  <c r="E202" i="1"/>
  <c r="E201" i="1"/>
  <c r="E188" i="1"/>
  <c r="E187" i="1"/>
  <c r="E186" i="1"/>
  <c r="E185" i="1"/>
  <c r="E163" i="1"/>
  <c r="E162" i="1"/>
  <c r="E161" i="1"/>
  <c r="E160" i="1"/>
  <c r="E159" i="1"/>
  <c r="E158" i="1"/>
  <c r="E157" i="1"/>
  <c r="E141" i="1"/>
  <c r="E140" i="1"/>
  <c r="E139" i="1"/>
  <c r="E138" i="1"/>
  <c r="E96" i="1"/>
  <c r="E137" i="1"/>
  <c r="E136" i="1"/>
  <c r="E135" i="1"/>
  <c r="E125" i="1"/>
  <c r="E124" i="1"/>
  <c r="E123" i="1"/>
  <c r="E122" i="1"/>
  <c r="E121" i="1"/>
  <c r="E113" i="1"/>
  <c r="E112" i="1"/>
  <c r="E111" i="1"/>
  <c r="E110" i="1"/>
  <c r="E105" i="1"/>
  <c r="E200" i="1"/>
  <c r="E184" i="1"/>
  <c r="E156" i="1"/>
  <c r="E155" i="1"/>
  <c r="E101" i="1"/>
  <c r="E134" i="1"/>
  <c r="E120" i="1"/>
  <c r="E109" i="1"/>
  <c r="E108" i="1"/>
  <c r="E119" i="1"/>
  <c r="E93" i="1"/>
  <c r="E133" i="1"/>
  <c r="E132" i="1"/>
  <c r="E199" i="1"/>
  <c r="E131" i="1"/>
  <c r="E183" i="1"/>
  <c r="E118" i="1"/>
  <c r="E117" i="1"/>
  <c r="E198" i="1"/>
  <c r="E130" i="1"/>
  <c r="E197" i="1"/>
  <c r="E182" i="1"/>
  <c r="E154" i="1"/>
  <c r="E153" i="1"/>
  <c r="E181" i="1"/>
  <c r="E129" i="1"/>
  <c r="E180" i="1"/>
  <c r="E88" i="1"/>
  <c r="E152" i="1"/>
  <c r="E151" i="1"/>
  <c r="E196" i="1"/>
  <c r="E195" i="1"/>
  <c r="E150" i="1"/>
  <c r="E179" i="1"/>
  <c r="E178" i="1"/>
  <c r="E103" i="1"/>
  <c r="E116" i="1"/>
  <c r="E177" i="1"/>
  <c r="E176" i="1"/>
  <c r="E149" i="1"/>
  <c r="E89" i="1"/>
  <c r="E107" i="1"/>
  <c r="E175" i="1"/>
  <c r="E106" i="1"/>
  <c r="E194" i="1"/>
  <c r="E174" i="1"/>
  <c r="E128" i="1"/>
  <c r="E193" i="1"/>
  <c r="E173" i="1"/>
  <c r="E148" i="1"/>
  <c r="E192" i="1"/>
  <c r="E147" i="1"/>
  <c r="E146" i="1"/>
  <c r="E102" i="1"/>
  <c r="E191" i="1"/>
  <c r="E172" i="1"/>
  <c r="E171" i="1"/>
  <c r="E170" i="1"/>
  <c r="E169" i="1"/>
  <c r="E145" i="1"/>
  <c r="E168" i="1"/>
  <c r="E127" i="1"/>
  <c r="E115" i="1"/>
  <c r="E126" i="1"/>
  <c r="E98" i="1"/>
  <c r="E190" i="1"/>
  <c r="E167" i="1"/>
  <c r="E97" i="1"/>
  <c r="E166" i="1"/>
  <c r="E144" i="1"/>
  <c r="E189" i="1"/>
  <c r="E91" i="1"/>
  <c r="E95" i="1"/>
  <c r="E104" i="1"/>
  <c r="E165" i="1"/>
  <c r="E90" i="1"/>
  <c r="E164" i="1"/>
  <c r="E94" i="1"/>
  <c r="E143" i="1"/>
  <c r="E114" i="1"/>
  <c r="E142" i="1"/>
  <c r="E87" i="1"/>
  <c r="E83" i="1"/>
  <c r="E82" i="1"/>
  <c r="E81" i="1"/>
  <c r="E80" i="1"/>
  <c r="E79" i="1"/>
  <c r="E67" i="1"/>
  <c r="E66" i="1"/>
  <c r="E60" i="1"/>
  <c r="E59" i="1"/>
  <c r="E58" i="1"/>
  <c r="E52" i="1"/>
  <c r="E51" i="1"/>
  <c r="E50" i="1"/>
  <c r="E49" i="1"/>
  <c r="E48" i="1"/>
  <c r="E47" i="1"/>
  <c r="E46" i="1"/>
  <c r="E65" i="1"/>
  <c r="E57" i="1"/>
  <c r="E45" i="1"/>
  <c r="E56" i="1"/>
  <c r="E44" i="1"/>
  <c r="E64" i="1"/>
  <c r="E43" i="1"/>
  <c r="E78" i="1"/>
  <c r="E55" i="1"/>
  <c r="E77" i="1"/>
  <c r="E63" i="1"/>
  <c r="E42" i="1"/>
  <c r="E76" i="1"/>
  <c r="E41" i="1"/>
  <c r="E75" i="1"/>
  <c r="E32" i="1"/>
  <c r="E40" i="1"/>
  <c r="E54" i="1"/>
  <c r="E39" i="1"/>
  <c r="E74" i="1"/>
  <c r="E73" i="1"/>
  <c r="E72" i="1"/>
  <c r="E62" i="1"/>
  <c r="E71" i="1"/>
  <c r="E70" i="1"/>
  <c r="E69" i="1"/>
  <c r="E61" i="1"/>
  <c r="E38" i="1"/>
  <c r="E68" i="1"/>
  <c r="E34" i="1"/>
  <c r="E53" i="1"/>
  <c r="E37" i="1"/>
  <c r="E36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F183" i="1"/>
  <c r="P183" i="1" s="1"/>
  <c r="F131" i="1"/>
  <c r="P131" i="1" s="1"/>
  <c r="F154" i="1"/>
  <c r="P154" i="1" s="1"/>
  <c r="F182" i="1"/>
  <c r="P182" i="1" s="1"/>
  <c r="F147" i="1"/>
  <c r="P147" i="1" s="1"/>
  <c r="F325" i="1"/>
  <c r="P325" i="1" s="1"/>
  <c r="F251" i="1"/>
  <c r="P251" i="1" s="1"/>
  <c r="F196" i="1"/>
  <c r="P196" i="1" s="1"/>
  <c r="F179" i="1"/>
  <c r="P179" i="1" s="1"/>
  <c r="F218" i="1"/>
  <c r="P218" i="1" s="1"/>
  <c r="F14" i="1"/>
  <c r="P14" i="1" s="1"/>
  <c r="F13" i="1"/>
  <c r="P13" i="1" s="1"/>
  <c r="F118" i="1"/>
  <c r="P118" i="1" s="1"/>
  <c r="F257" i="1"/>
  <c r="P257" i="1" s="1"/>
  <c r="F156" i="1"/>
  <c r="P156" i="1" s="1"/>
  <c r="F12" i="1"/>
  <c r="P12" i="1" s="1"/>
  <c r="F115" i="1"/>
  <c r="P115" i="1" s="1"/>
  <c r="F215" i="1"/>
  <c r="P215" i="1" s="1"/>
  <c r="F321" i="1"/>
  <c r="P321" i="1" s="1"/>
  <c r="F128" i="1"/>
  <c r="P128" i="1" s="1"/>
  <c r="F75" i="1"/>
  <c r="P75" i="1" s="1"/>
  <c r="F174" i="1"/>
  <c r="P174" i="1" s="1"/>
  <c r="F173" i="1"/>
  <c r="P173" i="1" s="1"/>
  <c r="F172" i="1"/>
  <c r="P172" i="1" s="1"/>
  <c r="F165" i="1"/>
  <c r="P165" i="1" s="1"/>
  <c r="F105" i="1"/>
  <c r="P105" i="1" s="1"/>
  <c r="F117" i="1"/>
  <c r="P117" i="1" s="1"/>
  <c r="F288" i="1"/>
  <c r="P288" i="1" s="1"/>
  <c r="F119" i="1"/>
  <c r="P119" i="1" s="1"/>
  <c r="F108" i="1"/>
  <c r="P108" i="1" s="1"/>
  <c r="F289" i="1"/>
  <c r="P289" i="1" s="1"/>
  <c r="F132" i="1"/>
  <c r="P132" i="1" s="1"/>
  <c r="F299" i="1"/>
  <c r="P299" i="1" s="1"/>
  <c r="F127" i="1"/>
  <c r="P127" i="1" s="1"/>
  <c r="F153" i="1"/>
  <c r="P153" i="1" s="1"/>
  <c r="F195" i="1"/>
  <c r="P195" i="1" s="1"/>
  <c r="F311" i="1"/>
  <c r="P311" i="1" s="1"/>
  <c r="F77" i="1"/>
  <c r="P77" i="1" s="1"/>
  <c r="F233" i="1"/>
  <c r="P233" i="1" s="1"/>
  <c r="F322" i="1"/>
  <c r="P322" i="1" s="1"/>
  <c r="F11" i="1"/>
  <c r="P11" i="1" s="1"/>
  <c r="F272" i="1"/>
  <c r="P272" i="1" s="1"/>
  <c r="F93" i="1"/>
  <c r="P93" i="1" s="1"/>
  <c r="F133" i="1"/>
  <c r="P133" i="1" s="1"/>
  <c r="F168" i="1"/>
  <c r="P168" i="1" s="1"/>
  <c r="F38" i="1"/>
  <c r="P38" i="1" s="1"/>
  <c r="F242" i="1"/>
  <c r="P242" i="1" s="1"/>
  <c r="F180" i="1"/>
  <c r="P180" i="1" s="1"/>
  <c r="F68" i="1"/>
  <c r="P68" i="1" s="1"/>
  <c r="F245" i="1"/>
  <c r="P245" i="1" s="1"/>
  <c r="F41" i="1"/>
  <c r="P41" i="1" s="1"/>
  <c r="F244" i="1"/>
  <c r="P244" i="1" s="1"/>
  <c r="F63" i="1"/>
  <c r="P63" i="1" s="1"/>
  <c r="F191" i="1"/>
  <c r="P191" i="1" s="1"/>
  <c r="F74" i="1"/>
  <c r="P74" i="1" s="1"/>
  <c r="F62" i="1"/>
  <c r="P62" i="1" s="1"/>
  <c r="F71" i="1"/>
  <c r="P71" i="1" s="1"/>
  <c r="F69" i="1"/>
  <c r="P69" i="1" s="1"/>
  <c r="F15" i="1"/>
  <c r="P15" i="1" s="1"/>
  <c r="F220" i="1"/>
  <c r="P220" i="1" s="1"/>
  <c r="F56" i="1"/>
  <c r="P56" i="1" s="1"/>
  <c r="F239" i="1"/>
  <c r="P239" i="1" s="1"/>
  <c r="F254" i="1"/>
  <c r="P254" i="1" s="1"/>
  <c r="F315" i="1"/>
  <c r="P315" i="1" s="1"/>
  <c r="F256" i="1"/>
  <c r="P256" i="1" s="1"/>
  <c r="F302" i="1"/>
  <c r="P302" i="1" s="1"/>
  <c r="F65" i="1"/>
  <c r="P65" i="1" s="1"/>
  <c r="F134" i="1"/>
  <c r="P134" i="1" s="1"/>
  <c r="F287" i="1"/>
  <c r="P287" i="1" s="1"/>
  <c r="F198" i="1"/>
  <c r="P198" i="1" s="1"/>
  <c r="F130" i="1"/>
  <c r="P130" i="1" s="1"/>
  <c r="F297" i="1"/>
  <c r="P297" i="1" s="1"/>
  <c r="F285" i="1"/>
  <c r="P285" i="1" s="1"/>
  <c r="F324" i="1"/>
  <c r="P324" i="1" s="1"/>
  <c r="F129" i="1"/>
  <c r="P129" i="1" s="1"/>
  <c r="F152" i="1"/>
  <c r="P152" i="1" s="1"/>
  <c r="F64" i="1"/>
  <c r="P64" i="1" s="1"/>
  <c r="F106" i="1"/>
  <c r="P106" i="1" s="1"/>
  <c r="F248" i="1"/>
  <c r="P248" i="1" s="1"/>
  <c r="F313" i="1"/>
  <c r="P313" i="1" s="1"/>
  <c r="F107" i="1"/>
  <c r="P107" i="1" s="1"/>
  <c r="F151" i="1"/>
  <c r="P151" i="1" s="1"/>
  <c r="F278" i="1"/>
  <c r="P278" i="1" s="1"/>
  <c r="F193" i="1"/>
  <c r="P193" i="1" s="1"/>
  <c r="F192" i="1"/>
  <c r="P192" i="1" s="1"/>
  <c r="F32" i="1"/>
  <c r="P32" i="1" s="1"/>
  <c r="F184" i="1"/>
  <c r="P184" i="1" s="1"/>
  <c r="F57" i="1"/>
  <c r="P57" i="1" s="1"/>
  <c r="F155" i="1"/>
  <c r="P155" i="1" s="1"/>
  <c r="G360" i="1"/>
  <c r="F44" i="1"/>
  <c r="P44" i="1" s="1"/>
  <c r="F312" i="1"/>
  <c r="P312" i="1" s="1"/>
  <c r="F181" i="1"/>
  <c r="P181" i="1" s="1"/>
  <c r="F217" i="1"/>
  <c r="P217" i="1" s="1"/>
  <c r="F283" i="1"/>
  <c r="P283" i="1" s="1"/>
  <c r="F216" i="1"/>
  <c r="P216" i="1" s="1"/>
  <c r="F103" i="1"/>
  <c r="P103" i="1" s="1"/>
  <c r="F246" i="1"/>
  <c r="P246" i="1" s="1"/>
  <c r="F148" i="1"/>
  <c r="P148" i="1" s="1"/>
  <c r="F243" i="1"/>
  <c r="P243" i="1" s="1"/>
  <c r="F169" i="1"/>
  <c r="P169" i="1" s="1"/>
  <c r="F61" i="1"/>
  <c r="P61" i="1" s="1"/>
  <c r="G359" i="1"/>
  <c r="H359" i="1"/>
  <c r="I359" i="1"/>
  <c r="K359" i="1"/>
  <c r="L359" i="1"/>
  <c r="M359" i="1"/>
  <c r="G364" i="1"/>
  <c r="H364" i="1"/>
  <c r="I364" i="1"/>
  <c r="J364" i="1"/>
  <c r="L364" i="1"/>
  <c r="M364" i="1"/>
  <c r="G363" i="1"/>
  <c r="H363" i="1"/>
  <c r="I363" i="1"/>
  <c r="J363" i="1"/>
  <c r="K363" i="1"/>
  <c r="M363" i="1"/>
  <c r="G362" i="1"/>
  <c r="H362" i="1"/>
  <c r="J362" i="1"/>
  <c r="K362" i="1"/>
  <c r="L362" i="1"/>
  <c r="M362" i="1"/>
  <c r="G361" i="1"/>
  <c r="I361" i="1"/>
  <c r="J361" i="1"/>
  <c r="K361" i="1"/>
  <c r="L361" i="1"/>
  <c r="M361" i="1"/>
  <c r="H360" i="1"/>
  <c r="I360" i="1"/>
  <c r="J360" i="1"/>
  <c r="K360" i="1"/>
  <c r="L360" i="1"/>
  <c r="M360" i="1"/>
  <c r="L363" i="1"/>
  <c r="J359" i="1"/>
  <c r="I362" i="1"/>
  <c r="H361" i="1"/>
  <c r="F252" i="1"/>
  <c r="P252" i="1" s="1"/>
  <c r="F232" i="1"/>
  <c r="P232" i="1" s="1"/>
  <c r="F66" i="1"/>
  <c r="P66" i="1" s="1"/>
  <c r="F150" i="1"/>
  <c r="P150" i="1" s="1"/>
  <c r="F204" i="1"/>
  <c r="P204" i="1" s="1"/>
  <c r="F320" i="1"/>
  <c r="P320" i="1" s="1"/>
  <c r="F109" i="1"/>
  <c r="P109" i="1" s="1"/>
  <c r="F138" i="1"/>
  <c r="P138" i="1" s="1"/>
  <c r="F323" i="1"/>
  <c r="P323" i="1" s="1"/>
  <c r="F10" i="1"/>
  <c r="P10" i="1" s="1"/>
  <c r="F266" i="1"/>
  <c r="P266" i="1" s="1"/>
  <c r="F178" i="1"/>
  <c r="P178" i="1" s="1"/>
  <c r="F149" i="1"/>
  <c r="P149" i="1" s="1"/>
  <c r="F170" i="1"/>
  <c r="P170" i="1" s="1"/>
  <c r="F45" i="1"/>
  <c r="P45" i="1" s="1"/>
  <c r="F222" i="1"/>
  <c r="P222" i="1" s="1"/>
  <c r="F290" i="1"/>
  <c r="P290" i="1" s="1"/>
  <c r="F55" i="1"/>
  <c r="P55" i="1" s="1"/>
  <c r="F267" i="1"/>
  <c r="P267" i="1" s="1"/>
  <c r="F48" i="1"/>
  <c r="P48" i="1" s="1"/>
  <c r="F51" i="1"/>
  <c r="P51" i="1" s="1"/>
  <c r="F189" i="1"/>
  <c r="P189" i="1" s="1"/>
  <c r="F240" i="1"/>
  <c r="P240" i="1" s="1"/>
  <c r="F262" i="1"/>
  <c r="P262" i="1" s="1"/>
  <c r="F293" i="1"/>
  <c r="P293" i="1" s="1"/>
  <c r="F294" i="1"/>
  <c r="P294" i="1" s="1"/>
  <c r="F255" i="1"/>
  <c r="P255" i="1" s="1"/>
  <c r="F308" i="1"/>
  <c r="P308" i="1" s="1"/>
  <c r="F307" i="1"/>
  <c r="P307" i="1" s="1"/>
  <c r="F140" i="1"/>
  <c r="P140" i="1" s="1"/>
  <c r="F208" i="1"/>
  <c r="P208" i="1" s="1"/>
  <c r="F305" i="1"/>
  <c r="P305" i="1" s="1"/>
  <c r="F49" i="1"/>
  <c r="P49" i="1" s="1"/>
  <c r="F67" i="1"/>
  <c r="P67" i="1" s="1"/>
  <c r="F94" i="1"/>
  <c r="P94" i="1" s="1"/>
  <c r="F47" i="1"/>
  <c r="P47" i="1" s="1"/>
  <c r="F260" i="1"/>
  <c r="P260" i="1" s="1"/>
  <c r="F249" i="1"/>
  <c r="P249" i="1" s="1"/>
  <c r="F199" i="1"/>
  <c r="P199" i="1" s="1"/>
  <c r="F37" i="1"/>
  <c r="P37" i="1" s="1"/>
  <c r="F187" i="1"/>
  <c r="P187" i="1" s="1"/>
  <c r="F111" i="1"/>
  <c r="P111" i="1" s="1"/>
  <c r="F114" i="1"/>
  <c r="P114" i="1" s="1"/>
  <c r="F88" i="1"/>
  <c r="P88" i="1" s="1"/>
  <c r="F60" i="1"/>
  <c r="P60" i="1" s="1"/>
  <c r="F327" i="1"/>
  <c r="P327" i="1" s="1"/>
  <c r="F269" i="1"/>
  <c r="P269" i="1" s="1"/>
  <c r="F46" i="1"/>
  <c r="P46" i="1" s="1"/>
  <c r="F9" i="1"/>
  <c r="P9" i="1" s="1"/>
  <c r="F137" i="1"/>
  <c r="P137" i="1" s="1"/>
  <c r="F125" i="1"/>
  <c r="P125" i="1" s="1"/>
  <c r="F291" i="1"/>
  <c r="P291" i="1" s="1"/>
  <c r="F112" i="1"/>
  <c r="P112" i="1" s="1"/>
  <c r="F95" i="1"/>
  <c r="P95" i="1" s="1"/>
  <c r="F292" i="1"/>
  <c r="P292" i="1" s="1"/>
  <c r="F303" i="1"/>
  <c r="P303" i="1" s="1"/>
  <c r="F203" i="1"/>
  <c r="P203" i="1" s="1"/>
  <c r="F136" i="1"/>
  <c r="P136" i="1" s="1"/>
  <c r="F34" i="1"/>
  <c r="P34" i="1" s="1"/>
  <c r="F78" i="1"/>
  <c r="P78" i="1" s="1"/>
  <c r="F73" i="1"/>
  <c r="P73" i="1" s="1"/>
  <c r="F52" i="1"/>
  <c r="P52" i="1" s="1"/>
  <c r="F185" i="1"/>
  <c r="P185" i="1" s="1"/>
  <c r="F25" i="1"/>
  <c r="P25" i="1" s="1"/>
  <c r="F83" i="1"/>
  <c r="P83" i="1" s="1"/>
  <c r="F58" i="1"/>
  <c r="P58" i="1" s="1"/>
  <c r="F59" i="1"/>
  <c r="P59" i="1" s="1"/>
  <c r="F96" i="1"/>
  <c r="P96" i="1" s="1"/>
  <c r="F121" i="1"/>
  <c r="P121" i="1" s="1"/>
  <c r="F231" i="1"/>
  <c r="P231" i="1" s="1"/>
  <c r="F226" i="1"/>
  <c r="P226" i="1" s="1"/>
  <c r="F273" i="1"/>
  <c r="P273" i="1" s="1"/>
  <c r="F6" i="1"/>
  <c r="P6" i="1" s="1"/>
  <c r="F17" i="1"/>
  <c r="P17" i="1" s="1"/>
  <c r="F81" i="1"/>
  <c r="P81" i="1" s="1"/>
  <c r="F70" i="1"/>
  <c r="P70" i="1" s="1"/>
  <c r="F82" i="1"/>
  <c r="P82" i="1" s="1"/>
  <c r="F101" i="1"/>
  <c r="P101" i="1" s="1"/>
  <c r="F207" i="1"/>
  <c r="P207" i="1" s="1"/>
  <c r="N339" i="1"/>
  <c r="H339" i="1"/>
  <c r="I339" i="1"/>
  <c r="J339" i="1"/>
  <c r="K339" i="1"/>
  <c r="L339" i="1"/>
  <c r="M339" i="1"/>
  <c r="G339" i="1"/>
  <c r="F18" i="1"/>
  <c r="P18" i="1" s="1"/>
  <c r="F177" i="1"/>
  <c r="P177" i="1" s="1"/>
  <c r="F223" i="1"/>
  <c r="P223" i="1" s="1"/>
  <c r="F21" i="1"/>
  <c r="P21" i="1" s="1"/>
  <c r="F40" i="1"/>
  <c r="P40" i="1" s="1"/>
  <c r="F50" i="1"/>
  <c r="P50" i="1" s="1"/>
  <c r="F316" i="1"/>
  <c r="P316" i="1" s="1"/>
  <c r="F318" i="1"/>
  <c r="P318" i="1" s="1"/>
  <c r="F20" i="1"/>
  <c r="P20" i="1" s="1"/>
  <c r="F326" i="1"/>
  <c r="P326" i="1" s="1"/>
  <c r="F206" i="1"/>
  <c r="P206" i="1" s="1"/>
  <c r="F268" i="1"/>
  <c r="P268" i="1" s="1"/>
  <c r="F157" i="1"/>
  <c r="P157" i="1" s="1"/>
  <c r="F188" i="1"/>
  <c r="P188" i="1" s="1"/>
  <c r="F89" i="1"/>
  <c r="P89" i="1" s="1"/>
  <c r="F79" i="1"/>
  <c r="P79" i="1" s="1"/>
  <c r="F219" i="1"/>
  <c r="P219" i="1" s="1"/>
  <c r="F286" i="1"/>
  <c r="P286" i="1" s="1"/>
  <c r="F225" i="1"/>
  <c r="P225" i="1" s="1"/>
  <c r="F7" i="1"/>
  <c r="P7" i="1" s="1"/>
  <c r="F19" i="1"/>
  <c r="P19" i="1" s="1"/>
  <c r="F23" i="1"/>
  <c r="P23" i="1" s="1"/>
  <c r="F319" i="1"/>
  <c r="P319" i="1" s="1"/>
  <c r="F123" i="1"/>
  <c r="P123" i="1" s="1"/>
  <c r="F24" i="1"/>
  <c r="P24" i="1" s="1"/>
  <c r="F271" i="1"/>
  <c r="P271" i="1" s="1"/>
  <c r="F22" i="1"/>
  <c r="P22" i="1" s="1"/>
  <c r="F16" i="1"/>
  <c r="P16" i="1" s="1"/>
  <c r="F160" i="1"/>
  <c r="P160" i="1" s="1"/>
  <c r="F298" i="1"/>
  <c r="P298" i="1" s="1"/>
  <c r="F258" i="1"/>
  <c r="P258" i="1" s="1"/>
  <c r="F205" i="1"/>
  <c r="P205" i="1" s="1"/>
  <c r="F113" i="1"/>
  <c r="P113" i="1" s="1"/>
  <c r="F175" i="1"/>
  <c r="P175" i="1" s="1"/>
  <c r="F145" i="1"/>
  <c r="P145" i="1" s="1"/>
  <c r="F259" i="1"/>
  <c r="P259" i="1" s="1"/>
  <c r="F200" i="1"/>
  <c r="P200" i="1" s="1"/>
  <c r="F264" i="1"/>
  <c r="P264" i="1" s="1"/>
  <c r="F317" i="1"/>
  <c r="P317" i="1" s="1"/>
  <c r="F141" i="1"/>
  <c r="P141" i="1" s="1"/>
  <c r="F241" i="1"/>
  <c r="P241" i="1" s="1"/>
  <c r="K364" i="1"/>
  <c r="K351" i="1"/>
  <c r="F163" i="1"/>
  <c r="P163" i="1" s="1"/>
  <c r="F159" i="1"/>
  <c r="P159" i="1" s="1"/>
  <c r="F265" i="1"/>
  <c r="P265" i="1" s="1"/>
  <c r="F309" i="1"/>
  <c r="P309" i="1" s="1"/>
  <c r="F270" i="1"/>
  <c r="P270" i="1" s="1"/>
  <c r="F250" i="1"/>
  <c r="P250" i="1" s="1"/>
  <c r="F186" i="1"/>
  <c r="P186" i="1" s="1"/>
  <c r="F176" i="1"/>
  <c r="P176" i="1" s="1"/>
  <c r="F72" i="1"/>
  <c r="P72" i="1" s="1"/>
  <c r="F36" i="1"/>
  <c r="P36" i="1" s="1"/>
  <c r="F116" i="1"/>
  <c r="P116" i="1" s="1"/>
  <c r="F135" i="1"/>
  <c r="P135" i="1" s="1"/>
  <c r="F197" i="1"/>
  <c r="P197" i="1" s="1"/>
  <c r="F247" i="1"/>
  <c r="P247" i="1" s="1"/>
  <c r="F306" i="1"/>
  <c r="P306" i="1" s="1"/>
  <c r="F54" i="1"/>
  <c r="P54" i="1" s="1"/>
  <c r="F296" i="1"/>
  <c r="P296" i="1" s="1"/>
  <c r="F295" i="1"/>
  <c r="P295" i="1" s="1"/>
  <c r="F166" i="1"/>
  <c r="P166" i="1" s="1"/>
  <c r="F300" i="1"/>
  <c r="P300" i="1" s="1"/>
  <c r="F87" i="1"/>
  <c r="P87" i="1" s="1"/>
  <c r="F158" i="1"/>
  <c r="P158" i="1" s="1"/>
  <c r="F104" i="1"/>
  <c r="P104" i="1" s="1"/>
  <c r="F301" i="1"/>
  <c r="P301" i="1" s="1"/>
  <c r="F202" i="1"/>
  <c r="P202" i="1" s="1"/>
  <c r="F139" i="1"/>
  <c r="P139" i="1" s="1"/>
  <c r="F8" i="1"/>
  <c r="P8" i="1" s="1"/>
  <c r="F161" i="1"/>
  <c r="P161" i="1" s="1"/>
  <c r="F120" i="1"/>
  <c r="P120" i="1" s="1"/>
  <c r="F310" i="1"/>
  <c r="P310" i="1" s="1"/>
  <c r="F80" i="1"/>
  <c r="P80" i="1" s="1"/>
  <c r="F76" i="1"/>
  <c r="P76" i="1" s="1"/>
  <c r="F124" i="1"/>
  <c r="P124" i="1" s="1"/>
  <c r="F194" i="1"/>
  <c r="P194" i="1" s="1"/>
  <c r="L351" i="1"/>
  <c r="F162" i="1"/>
  <c r="P162" i="1" s="1"/>
  <c r="F91" i="1"/>
  <c r="P91" i="1" s="1"/>
  <c r="F171" i="1"/>
  <c r="P171" i="1" s="1"/>
  <c r="F304" i="1"/>
  <c r="P304" i="1" s="1"/>
  <c r="F282" i="1"/>
  <c r="P282" i="1" s="1"/>
  <c r="F261" i="1"/>
  <c r="P261" i="1" s="1"/>
  <c r="F167" i="1"/>
  <c r="P167" i="1" s="1"/>
  <c r="F98" i="1"/>
  <c r="P98" i="1" s="1"/>
  <c r="F53" i="1"/>
  <c r="P53" i="1" s="1"/>
  <c r="F253" i="1"/>
  <c r="P253" i="1" s="1"/>
  <c r="F39" i="1"/>
  <c r="P39" i="1" s="1"/>
  <c r="F102" i="1"/>
  <c r="P102" i="1" s="1"/>
  <c r="F122" i="1"/>
  <c r="P122" i="1" s="1"/>
  <c r="F227" i="1"/>
  <c r="P227" i="1" s="1"/>
  <c r="F221" i="1"/>
  <c r="P221" i="1" s="1"/>
  <c r="F224" i="1"/>
  <c r="P224" i="1" s="1"/>
  <c r="F26" i="1"/>
  <c r="P26" i="1" s="1"/>
  <c r="F110" i="1"/>
  <c r="P110" i="1" s="1"/>
  <c r="F281" i="1"/>
  <c r="P281" i="1" s="1"/>
  <c r="F144" i="1"/>
  <c r="P144" i="1" s="1"/>
  <c r="F97" i="1"/>
  <c r="P97" i="1" s="1"/>
  <c r="F90" i="1"/>
  <c r="P90" i="1" s="1"/>
  <c r="F146" i="1"/>
  <c r="P146" i="1" s="1"/>
  <c r="F279" i="1"/>
  <c r="P279" i="1" s="1"/>
  <c r="F328" i="1"/>
  <c r="P328" i="1" s="1"/>
  <c r="F274" i="1"/>
  <c r="P274" i="1" s="1"/>
  <c r="F43" i="1"/>
  <c r="P43" i="1" s="1"/>
  <c r="F126" i="1"/>
  <c r="P126" i="1" s="1"/>
  <c r="F42" i="1"/>
  <c r="P42" i="1" s="1"/>
  <c r="F284" i="1"/>
  <c r="P284" i="1" s="1"/>
  <c r="F263" i="1"/>
  <c r="P263" i="1" s="1"/>
  <c r="F335" i="1"/>
  <c r="P335" i="1" s="1"/>
  <c r="E335" i="1"/>
  <c r="F334" i="1"/>
  <c r="P334" i="1" s="1"/>
  <c r="E334" i="1"/>
  <c r="F333" i="1"/>
  <c r="P333" i="1" s="1"/>
  <c r="E333" i="1"/>
  <c r="F332" i="1"/>
  <c r="P332" i="1" s="1"/>
  <c r="E332" i="1"/>
  <c r="F331" i="1"/>
  <c r="P331" i="1" s="1"/>
  <c r="E331" i="1"/>
  <c r="F143" i="1"/>
  <c r="P143" i="1" s="1"/>
  <c r="F190" i="1"/>
  <c r="P190" i="1" s="1"/>
  <c r="M351" i="1"/>
  <c r="J351" i="1"/>
  <c r="I351" i="1"/>
  <c r="H351" i="1"/>
  <c r="G351" i="1"/>
  <c r="P336" i="1"/>
  <c r="F314" i="1"/>
  <c r="P314" i="1" s="1"/>
  <c r="F201" i="1"/>
  <c r="P201" i="1" s="1"/>
  <c r="F164" i="1"/>
  <c r="P164" i="1" s="1"/>
  <c r="F142" i="1"/>
  <c r="P142" i="1" s="1"/>
  <c r="K365" i="1" l="1"/>
  <c r="M365" i="1"/>
  <c r="L365" i="1"/>
  <c r="J365" i="1"/>
  <c r="I365" i="1"/>
  <c r="H365" i="1"/>
  <c r="G365" i="1"/>
  <c r="P339" i="1"/>
  <c r="F341" i="1"/>
  <c r="F340" i="1"/>
  <c r="F342" i="1"/>
  <c r="F348" i="1"/>
  <c r="F347" i="1"/>
  <c r="F344" i="1"/>
  <c r="F346" i="1"/>
  <c r="F343" i="1"/>
  <c r="F345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<sst xmlns="http://schemas.openxmlformats.org/spreadsheetml/2006/main" count="1389" uniqueCount="431">
  <si>
    <t>M18-</t>
  </si>
  <si>
    <t>Name</t>
  </si>
  <si>
    <t>Club</t>
  </si>
  <si>
    <t>Age</t>
  </si>
  <si>
    <t>Points</t>
  </si>
  <si>
    <t>Events</t>
  </si>
  <si>
    <t>DEE</t>
  </si>
  <si>
    <t>MDOC</t>
  </si>
  <si>
    <t>PFO</t>
  </si>
  <si>
    <t>SROC</t>
  </si>
  <si>
    <t>SELOC</t>
  </si>
  <si>
    <t>Extras</t>
  </si>
  <si>
    <t>Ave</t>
  </si>
  <si>
    <t>M</t>
  </si>
  <si>
    <t>LOC</t>
  </si>
  <si>
    <t>Steve Wilson</t>
  </si>
  <si>
    <t>35</t>
  </si>
  <si>
    <t>45</t>
  </si>
  <si>
    <t>Iain Bell</t>
  </si>
  <si>
    <t>55</t>
  </si>
  <si>
    <t>50</t>
  </si>
  <si>
    <t>40</t>
  </si>
  <si>
    <t>65</t>
  </si>
  <si>
    <t>60</t>
  </si>
  <si>
    <t>W18-</t>
  </si>
  <si>
    <t>W</t>
  </si>
  <si>
    <t>Sian Calow</t>
  </si>
  <si>
    <t>Totals</t>
  </si>
  <si>
    <t>`</t>
  </si>
  <si>
    <t>Total Competitors at each event</t>
  </si>
  <si>
    <t>Average Competitors per event</t>
  </si>
  <si>
    <t>Total Competitors</t>
  </si>
  <si>
    <t>Competitors who attended at least 2 events</t>
  </si>
  <si>
    <t>Competitors who attended at least 3 events</t>
  </si>
  <si>
    <t>Competitors who attended all 5 events</t>
  </si>
  <si>
    <t>Competitors who attended all 6 events</t>
  </si>
  <si>
    <r>
      <t>Competitors with Score</t>
    </r>
    <r>
      <rPr>
        <sz val="10"/>
        <rFont val="Arial"/>
        <family val="2"/>
      </rPr>
      <t xml:space="preserve"> at least </t>
    </r>
    <r>
      <rPr>
        <sz val="11"/>
        <color theme="1"/>
        <rFont val="Calibri"/>
        <family val="2"/>
        <scheme val="minor"/>
      </rPr>
      <t>100</t>
    </r>
  </si>
  <si>
    <t>Total scores for each event</t>
  </si>
  <si>
    <t>Blue finishers at each event</t>
  </si>
  <si>
    <t>Green finishers at each event</t>
  </si>
  <si>
    <t>Orange finishers at each event</t>
  </si>
  <si>
    <t>BlueTotal scores for each event</t>
  </si>
  <si>
    <t>Green Total scores for each event</t>
  </si>
  <si>
    <t>Orange Total scores for each event</t>
  </si>
  <si>
    <t>Points are awarded as follows:</t>
  </si>
  <si>
    <t>Blue:</t>
  </si>
  <si>
    <t>Green:</t>
  </si>
  <si>
    <t>Orange:</t>
  </si>
  <si>
    <t>20,19,18,……….10 (All finishers receive 10 points)</t>
  </si>
  <si>
    <t>Points on a course are allocated to Individuals first and then 'Groups' .</t>
  </si>
  <si>
    <t>Shadowing individuals is allowed but helping will be classified as a group.</t>
  </si>
  <si>
    <t>For Full copy of results please send Stamped Addressed Envelope to:</t>
  </si>
  <si>
    <t>or email chris.rostron@ntlworld.com</t>
  </si>
  <si>
    <t>Short Green:</t>
  </si>
  <si>
    <t>70</t>
  </si>
  <si>
    <t>IND</t>
  </si>
  <si>
    <t>Brown</t>
  </si>
  <si>
    <t>Blue</t>
  </si>
  <si>
    <t>Green</t>
  </si>
  <si>
    <t>Short Green</t>
  </si>
  <si>
    <t>Orange</t>
  </si>
  <si>
    <t>NN</t>
  </si>
  <si>
    <t>Northern Nights non NWOA or n/c</t>
  </si>
  <si>
    <t>21</t>
  </si>
  <si>
    <t>Dave McCann</t>
  </si>
  <si>
    <t>Jane McCann</t>
  </si>
  <si>
    <t>14</t>
  </si>
  <si>
    <t>18</t>
  </si>
  <si>
    <t>Kevan Latham</t>
  </si>
  <si>
    <t>John Embrey</t>
  </si>
  <si>
    <t>Jacqueline Embrey</t>
  </si>
  <si>
    <t>Roy McGregor</t>
  </si>
  <si>
    <t>Chris Rostron</t>
  </si>
  <si>
    <t>Juliet Bentley</t>
  </si>
  <si>
    <t>Competitors who attended at least 4 events</t>
  </si>
  <si>
    <t>John Britton</t>
  </si>
  <si>
    <t>M19-49</t>
  </si>
  <si>
    <t>M50+</t>
  </si>
  <si>
    <t>W19-49</t>
  </si>
  <si>
    <t>W50+</t>
  </si>
  <si>
    <r>
      <t>NN(SROC) event, NWNL points awarded to NWOA competitors and additionally to Non NWOA competitors</t>
    </r>
    <r>
      <rPr>
        <b/>
        <sz val="11"/>
        <color indexed="8"/>
        <rFont val="Calibri"/>
        <family val="2"/>
      </rPr>
      <t xml:space="preserve"> who have scored in an earlier NWNL event</t>
    </r>
  </si>
  <si>
    <t>16</t>
  </si>
  <si>
    <t>BL</t>
  </si>
  <si>
    <t>Simon Filmore</t>
  </si>
  <si>
    <t>Eddie Speak</t>
  </si>
  <si>
    <t>Judith Wood</t>
  </si>
  <si>
    <t>Maggie Hateley</t>
  </si>
  <si>
    <t>Rebecca McCreadie</t>
  </si>
  <si>
    <t>Adam McCreadie</t>
  </si>
  <si>
    <t>20</t>
  </si>
  <si>
    <t>Karen Parker</t>
  </si>
  <si>
    <t>Ian Porter</t>
  </si>
  <si>
    <t>Tania Milnes</t>
  </si>
  <si>
    <t>Jo Matthew</t>
  </si>
  <si>
    <t>AIRE</t>
  </si>
  <si>
    <t>David Gray</t>
  </si>
  <si>
    <t>75</t>
  </si>
  <si>
    <t>WCOC</t>
  </si>
  <si>
    <t>Alan Hartley</t>
  </si>
  <si>
    <t>Alan Irving</t>
  </si>
  <si>
    <t>Dan Parker</t>
  </si>
  <si>
    <t>Alison Fryer</t>
  </si>
  <si>
    <t>WRE</t>
  </si>
  <si>
    <t>Diane Jacks</t>
  </si>
  <si>
    <t>Sarah Bayliss</t>
  </si>
  <si>
    <t>Michael Hood</t>
  </si>
  <si>
    <t>Competitors who attended all 7 events</t>
  </si>
  <si>
    <t>Emma Taylor</t>
  </si>
  <si>
    <t>Elaine Baker</t>
  </si>
  <si>
    <t>David Downes</t>
  </si>
  <si>
    <t>Edward Mellor</t>
  </si>
  <si>
    <t>12</t>
  </si>
  <si>
    <t>Dawn Figg</t>
  </si>
  <si>
    <t>Peter Haines</t>
  </si>
  <si>
    <t>Matthew McCreadie</t>
  </si>
  <si>
    <t>Ian Smith-Ward</t>
  </si>
  <si>
    <t>Mike Harrison</t>
  </si>
  <si>
    <t>Ange Jackson</t>
  </si>
  <si>
    <t>Roger Thomas</t>
  </si>
  <si>
    <t>SYO</t>
  </si>
  <si>
    <t>John Brammer</t>
  </si>
  <si>
    <t>Caroline Brammer</t>
  </si>
  <si>
    <t>Steve Birkinshaw</t>
  </si>
  <si>
    <t>Nancy Powell Davies</t>
  </si>
  <si>
    <t>80</t>
  </si>
  <si>
    <t>Mark Seddon</t>
  </si>
  <si>
    <t>Richard Griffin</t>
  </si>
  <si>
    <t>Clare Griffin</t>
  </si>
  <si>
    <t>Alun Powell</t>
  </si>
  <si>
    <t>Karen Nash</t>
  </si>
  <si>
    <t>Greg May</t>
  </si>
  <si>
    <t>Yvonne Hung</t>
  </si>
  <si>
    <t>Darren Baker</t>
  </si>
  <si>
    <t>Hannah Dabinett</t>
  </si>
  <si>
    <t>Tim Martland</t>
  </si>
  <si>
    <t>Christine Kiddier</t>
  </si>
  <si>
    <t>Chris Taylor</t>
  </si>
  <si>
    <t>Peter Stobbs</t>
  </si>
  <si>
    <t>Alan Dorrington</t>
  </si>
  <si>
    <t>CLARO</t>
  </si>
  <si>
    <t>OD</t>
  </si>
  <si>
    <t>Charlie Rennie</t>
  </si>
  <si>
    <t>James Rogers</t>
  </si>
  <si>
    <t>Amelia Thompson</t>
  </si>
  <si>
    <t>Daisy Rennie</t>
  </si>
  <si>
    <t>Laura Brown</t>
  </si>
  <si>
    <t>Richard Towler</t>
  </si>
  <si>
    <t>Mark Sammon</t>
  </si>
  <si>
    <t>George Crawford-Smith</t>
  </si>
  <si>
    <t>Guy Lingford</t>
  </si>
  <si>
    <t>Liz Heaton</t>
  </si>
  <si>
    <t>Chris Rostron. Old Consulate, 5, Bramway, High Lane, Stockport, Cheshire SK6 8EN Tel 01663 764799</t>
  </si>
  <si>
    <t>Jeff Powell Davies</t>
  </si>
  <si>
    <t xml:space="preserve">Heather Roome </t>
  </si>
  <si>
    <t>Chris Heppenstall</t>
  </si>
  <si>
    <t>Frazer Dixon</t>
  </si>
  <si>
    <t>Jon Hateley</t>
  </si>
  <si>
    <t>Vladislav Zavjalov</t>
  </si>
  <si>
    <t>Tsz Chun Jason Wong</t>
  </si>
  <si>
    <t>SLOW</t>
  </si>
  <si>
    <t>Tsz Fung Yu</t>
  </si>
  <si>
    <t>Simonas Sakalauskas</t>
  </si>
  <si>
    <t>Joyce Fung</t>
  </si>
  <si>
    <t>Ellie Todhunter</t>
  </si>
  <si>
    <t>Ben Todhunter</t>
  </si>
  <si>
    <t>Derek Allison</t>
  </si>
  <si>
    <t>Nigel Owens</t>
  </si>
  <si>
    <t>Gary Lingard</t>
  </si>
  <si>
    <t>Cath Lee</t>
  </si>
  <si>
    <t>Christine Robinson</t>
  </si>
  <si>
    <t>Paul Ferguson</t>
  </si>
  <si>
    <t>Julian Lailey</t>
  </si>
  <si>
    <t>Miriam Rosen</t>
  </si>
  <si>
    <t>David Rosen</t>
  </si>
  <si>
    <t>Andy Robinson</t>
  </si>
  <si>
    <t>George Rennie</t>
  </si>
  <si>
    <t>Adam Hart</t>
  </si>
  <si>
    <t>Cerys Manning</t>
  </si>
  <si>
    <t>Debra Hoyle</t>
  </si>
  <si>
    <t>Jamie Rennie</t>
  </si>
  <si>
    <t>Will Drewe</t>
  </si>
  <si>
    <t>Pauly Jones</t>
  </si>
  <si>
    <t>Richard Edwards</t>
  </si>
  <si>
    <t>Christopher Calow</t>
  </si>
  <si>
    <t>David Day</t>
  </si>
  <si>
    <t>Steve Waters</t>
  </si>
  <si>
    <t>Steven White</t>
  </si>
  <si>
    <t>Sean Molloy</t>
  </si>
  <si>
    <t xml:space="preserve">CLARO </t>
  </si>
  <si>
    <t>Paula Walsh</t>
  </si>
  <si>
    <t>Louise Preston</t>
  </si>
  <si>
    <t>Adrian Blackledge</t>
  </si>
  <si>
    <t>Alastair Thomas</t>
  </si>
  <si>
    <t>Rhys Findley-Robinson</t>
  </si>
  <si>
    <t>Nicholas Barber</t>
  </si>
  <si>
    <t>Duncan Archer</t>
  </si>
  <si>
    <t>Derek Fryer</t>
  </si>
  <si>
    <t>Nick Howlett</t>
  </si>
  <si>
    <t>Lindsey Bayles</t>
  </si>
  <si>
    <t>Nigel Hulley</t>
  </si>
  <si>
    <t>Angie Hulley</t>
  </si>
  <si>
    <t>Rebekah Beadle</t>
  </si>
  <si>
    <t>Christina Downham</t>
  </si>
  <si>
    <t>Gill Browne</t>
  </si>
  <si>
    <t>Judy Burge</t>
  </si>
  <si>
    <t>Steve Burge</t>
  </si>
  <si>
    <t>Eleanor Osborne</t>
  </si>
  <si>
    <t>Duncan Birtwistle</t>
  </si>
  <si>
    <t>Hannah Hateley</t>
  </si>
  <si>
    <t>Andrew Smith</t>
  </si>
  <si>
    <t>Tom McComiskie</t>
  </si>
  <si>
    <t>Ben Carter</t>
  </si>
  <si>
    <t>Aly Brook</t>
  </si>
  <si>
    <t>Peter Brooke</t>
  </si>
  <si>
    <t>Helen Gardner</t>
  </si>
  <si>
    <t>EBOR</t>
  </si>
  <si>
    <t>Sophie Gray</t>
  </si>
  <si>
    <t>Lee Ward</t>
  </si>
  <si>
    <t>Keith Tonkin</t>
  </si>
  <si>
    <t>Duncan Harris</t>
  </si>
  <si>
    <t>David Williams</t>
  </si>
  <si>
    <t>HOC</t>
  </si>
  <si>
    <t>Clive Richardson</t>
  </si>
  <si>
    <t>Elizabeth Hughes</t>
  </si>
  <si>
    <t>Eben Higginbotham</t>
  </si>
  <si>
    <t>Jenny Ewels</t>
  </si>
  <si>
    <t>Barry Houghton</t>
  </si>
  <si>
    <t>Nick Campbell</t>
  </si>
  <si>
    <t>Ruth Harris</t>
  </si>
  <si>
    <t>Tess Higginbotham</t>
  </si>
  <si>
    <t>Lucy Chadwick</t>
  </si>
  <si>
    <t>Liam Corner</t>
  </si>
  <si>
    <t>Blake Edwards</t>
  </si>
  <si>
    <t>Julie Laverock</t>
  </si>
  <si>
    <t>Graham Heap</t>
  </si>
  <si>
    <t>Ian Gilliver</t>
  </si>
  <si>
    <t>Lucy Rawcliffe</t>
  </si>
  <si>
    <t>Alex Rawcliffe</t>
  </si>
  <si>
    <t>Penny Heap</t>
  </si>
  <si>
    <t>Lucy Parker</t>
  </si>
  <si>
    <t>James Birkinshaw</t>
  </si>
  <si>
    <t>Matthew Birkinshaw</t>
  </si>
  <si>
    <t>Phil Winkskill</t>
  </si>
  <si>
    <t>Emma Stuart</t>
  </si>
  <si>
    <t>Phil Newall</t>
  </si>
  <si>
    <t>Trevor Hoey</t>
  </si>
  <si>
    <t>FVO</t>
  </si>
  <si>
    <t>Francis Shillitoe</t>
  </si>
  <si>
    <t>NATO</t>
  </si>
  <si>
    <t>Jane Morgan</t>
  </si>
  <si>
    <t>Jo Rodham</t>
  </si>
  <si>
    <t>Philip Nichols</t>
  </si>
  <si>
    <t>Julian Simpson</t>
  </si>
  <si>
    <t>CLOK</t>
  </si>
  <si>
    <t>Isla Simpson</t>
  </si>
  <si>
    <t>Richard Daykin</t>
  </si>
  <si>
    <t>Pete Nelson</t>
  </si>
  <si>
    <t>Jasmine Girdlestone</t>
  </si>
  <si>
    <t>Andrew Bell</t>
  </si>
  <si>
    <t>Adele Newall</t>
  </si>
  <si>
    <t>Roger Jackson</t>
  </si>
  <si>
    <t>Mark Graham</t>
  </si>
  <si>
    <t>Ivor Nornam</t>
  </si>
  <si>
    <t>Esca Barr</t>
  </si>
  <si>
    <t>Keiran Graham</t>
  </si>
  <si>
    <t>Thomas Hartley</t>
  </si>
  <si>
    <t>Matthew Hartley</t>
  </si>
  <si>
    <t>Beck Barr</t>
  </si>
  <si>
    <t>Elizabeth Elliott</t>
  </si>
  <si>
    <t>Light Green finishers at each event</t>
  </si>
  <si>
    <t>Light Green Total scores for each event</t>
  </si>
  <si>
    <t>Light Green</t>
  </si>
  <si>
    <t>Short Brown</t>
  </si>
  <si>
    <t xml:space="preserve">Short Brown finishers </t>
  </si>
  <si>
    <t xml:space="preserve">Short Green finishers </t>
  </si>
  <si>
    <t xml:space="preserve">Short Brown Total scores </t>
  </si>
  <si>
    <t>Short Green Total scores</t>
  </si>
  <si>
    <t>60,59,58,……….10 (All finishers receive 10 points)</t>
  </si>
  <si>
    <t>55,54.53,……….10 (All finishers receive 10 points)</t>
  </si>
  <si>
    <t>45,44,43……….10 (All finishers receive 10 points)</t>
  </si>
  <si>
    <t>35.34.33,……….10 (All finishers receive 10 points)</t>
  </si>
  <si>
    <t>25,24,23,……….10 (All finishers receive 10 points)</t>
  </si>
  <si>
    <t>Chris Smithard</t>
  </si>
  <si>
    <t>Isaac Hunter</t>
  </si>
  <si>
    <t>Simon Hunter</t>
  </si>
  <si>
    <t>Alison O'Neil</t>
  </si>
  <si>
    <t>ESOC</t>
  </si>
  <si>
    <t>Chris Naylor</t>
  </si>
  <si>
    <t>Andrew Bradley</t>
  </si>
  <si>
    <t>James Trott</t>
  </si>
  <si>
    <t>JOK</t>
  </si>
  <si>
    <t>Steven Breeze</t>
  </si>
  <si>
    <t>Caitlin Pearson</t>
  </si>
  <si>
    <t>Sophie Crawford</t>
  </si>
  <si>
    <t>Stephen Murdoch</t>
  </si>
  <si>
    <t>Robert Humphreys</t>
  </si>
  <si>
    <t>Hannah Birkinshaw</t>
  </si>
  <si>
    <t>David Crout</t>
  </si>
  <si>
    <t>Julie Ferris-Worth</t>
  </si>
  <si>
    <t>Rob Brooks</t>
  </si>
  <si>
    <t>Ian Cumpstey</t>
  </si>
  <si>
    <t>Aaron Rennie</t>
  </si>
  <si>
    <t>John Ferris-Worth</t>
  </si>
  <si>
    <t>Owain Rice</t>
  </si>
  <si>
    <t>Mark Stodgell</t>
  </si>
  <si>
    <t>WCH</t>
  </si>
  <si>
    <t>Kevin Hodgson</t>
  </si>
  <si>
    <t>Helen Rennie</t>
  </si>
  <si>
    <t>Bob Barnby</t>
  </si>
  <si>
    <t>Mike Smithard</t>
  </si>
  <si>
    <t>Alex Crawford</t>
  </si>
  <si>
    <t>Alison Parker</t>
  </si>
  <si>
    <t>Mark Picksley</t>
  </si>
  <si>
    <t>Alan Macnair</t>
  </si>
  <si>
    <t>Ian Teasdale</t>
  </si>
  <si>
    <t>Chris Roberts</t>
  </si>
  <si>
    <t>Emma Moody</t>
  </si>
  <si>
    <t>Anne Burbridge</t>
  </si>
  <si>
    <t>Paul Watson</t>
  </si>
  <si>
    <t>John Tombs</t>
  </si>
  <si>
    <t>Gill Atkinson + Louise Brown</t>
  </si>
  <si>
    <t>David Barnett</t>
  </si>
  <si>
    <t>Janet Evans</t>
  </si>
  <si>
    <t>Claire Humphreys</t>
  </si>
  <si>
    <t>Cerys Naylor</t>
  </si>
  <si>
    <t>Angeline Keighley</t>
  </si>
  <si>
    <t>Richard Siviter</t>
  </si>
  <si>
    <t>10</t>
  </si>
  <si>
    <t>Dylan Clarke</t>
  </si>
  <si>
    <t>Jane Hunter</t>
  </si>
  <si>
    <t>Peter Taylor-Bray</t>
  </si>
  <si>
    <t>SN</t>
  </si>
  <si>
    <t>Samuel Drinkwater</t>
  </si>
  <si>
    <t>ERYRI</t>
  </si>
  <si>
    <t>Matthew Whipple</t>
  </si>
  <si>
    <t>SWOC</t>
  </si>
  <si>
    <t>Richard David Price</t>
  </si>
  <si>
    <t>Max Sraube-Roth</t>
  </si>
  <si>
    <t>Tim Higginbottom</t>
  </si>
  <si>
    <t>Geoffrey Ellis</t>
  </si>
  <si>
    <t>RAFO</t>
  </si>
  <si>
    <t>Laura Barrett</t>
  </si>
  <si>
    <t>Paul Truss</t>
  </si>
  <si>
    <t>Anne Staube</t>
  </si>
  <si>
    <t>Gilbert Lee</t>
  </si>
  <si>
    <t>Rob Woods</t>
  </si>
  <si>
    <t>Catherine Wilson</t>
  </si>
  <si>
    <t>Mykyta Chubunsky</t>
  </si>
  <si>
    <t>John Lebeter</t>
  </si>
  <si>
    <t>Emma Gillies</t>
  </si>
  <si>
    <t>Jonathan Bendrey</t>
  </si>
  <si>
    <t>Amanda Crawshaw</t>
  </si>
  <si>
    <t>Ali Lea</t>
  </si>
  <si>
    <t>Himmy Lau</t>
  </si>
  <si>
    <t>Kerstin Mitchell</t>
  </si>
  <si>
    <t>Andy Barker-Pilsworth</t>
  </si>
  <si>
    <t>Hannah Woods</t>
  </si>
  <si>
    <t xml:space="preserve">Graham Thomas </t>
  </si>
  <si>
    <t>SAX</t>
  </si>
  <si>
    <t>Peter Carter</t>
  </si>
  <si>
    <t>Fiona Clough</t>
  </si>
  <si>
    <t>BKO</t>
  </si>
  <si>
    <t>Eric Heritage</t>
  </si>
  <si>
    <t>Liz Carter</t>
  </si>
  <si>
    <t>Andrew Payne</t>
  </si>
  <si>
    <t>Bob Elmes</t>
  </si>
  <si>
    <t>WAROC</t>
  </si>
  <si>
    <t>Glenys Ferguson</t>
  </si>
  <si>
    <t>Chris Virgo</t>
  </si>
  <si>
    <t>DEVON</t>
  </si>
  <si>
    <t>James Logue</t>
  </si>
  <si>
    <t>EPOC</t>
  </si>
  <si>
    <t>Jon Brooke</t>
  </si>
  <si>
    <t>WSX</t>
  </si>
  <si>
    <t>Graham Atkinson</t>
  </si>
  <si>
    <t xml:space="preserve">Brendan Bolland </t>
  </si>
  <si>
    <t>Jake Roberts</t>
  </si>
  <si>
    <t>Richard Davies</t>
  </si>
  <si>
    <t>Jemma Waters</t>
  </si>
  <si>
    <t>Michael McLoughlin</t>
  </si>
  <si>
    <t>Jack Eccles</t>
  </si>
  <si>
    <t>Rick Houghton</t>
  </si>
  <si>
    <t>Kitty Jones</t>
  </si>
  <si>
    <t>Martyn Roome</t>
  </si>
  <si>
    <t>Ged Waters</t>
  </si>
  <si>
    <t>Florence Taylor</t>
  </si>
  <si>
    <t>Luca Solera Wrigley</t>
  </si>
  <si>
    <t>Ewen Wilkinson</t>
  </si>
  <si>
    <t xml:space="preserve">16  </t>
  </si>
  <si>
    <t>Tony Marlow</t>
  </si>
  <si>
    <t>Finty Royle</t>
  </si>
  <si>
    <t>Josie Greenhalgh</t>
  </si>
  <si>
    <t>Phil Smith</t>
  </si>
  <si>
    <t>AYROC</t>
  </si>
  <si>
    <t>Alasdair MacDonald</t>
  </si>
  <si>
    <t>Daniel Allen</t>
  </si>
  <si>
    <t>Jeremy Wilkinson</t>
  </si>
  <si>
    <t>Ken Wyles</t>
  </si>
  <si>
    <t>Provisional NW Night League Results 2025-26</t>
  </si>
  <si>
    <t>if you do a day event prior to a night event on the same date and area you are ineligible to score points in the NWNL event</t>
  </si>
  <si>
    <r>
      <rPr>
        <b/>
        <sz val="11"/>
        <color theme="1"/>
        <rFont val="Calibri"/>
        <family val="2"/>
        <scheme val="minor"/>
      </rPr>
      <t>Best 4 of the results count</t>
    </r>
    <r>
      <rPr>
        <sz val="11"/>
        <color theme="1"/>
        <rFont val="Calibri"/>
        <family val="2"/>
        <scheme val="minor"/>
      </rPr>
      <t>. Age groups as above</t>
    </r>
  </si>
  <si>
    <t xml:space="preserve">Talkin Tarn 8/11/25 </t>
  </si>
  <si>
    <t>Hurstwood North 29/11/25</t>
  </si>
  <si>
    <t>Duxbury Park 6/12/25</t>
  </si>
  <si>
    <t>Haigh Woodland Park 10/01/2026</t>
  </si>
  <si>
    <t>Guards /Tran Hows Woods 17/01/26</t>
  </si>
  <si>
    <t>Bickerton Hill 24/01/26</t>
  </si>
  <si>
    <t>Teggs Nose 31/01/26</t>
  </si>
  <si>
    <t>James Chapman</t>
  </si>
  <si>
    <t>James Daplyn</t>
  </si>
  <si>
    <t>SHUOC</t>
  </si>
  <si>
    <t>Simon Thomas</t>
  </si>
  <si>
    <t>Andy Lewsley</t>
  </si>
  <si>
    <t>Richard Tiley</t>
  </si>
  <si>
    <t>Stacey Ness</t>
  </si>
  <si>
    <t>Janette McHendry</t>
  </si>
  <si>
    <t>Jane Yates</t>
  </si>
  <si>
    <t>Elizabeth Ann Losh Hore</t>
  </si>
  <si>
    <t>Sarah Siddal</t>
  </si>
  <si>
    <t>Emma Harding</t>
  </si>
  <si>
    <t>Charlotte Hore</t>
  </si>
  <si>
    <t>Isla Siddal</t>
  </si>
  <si>
    <t>Rach Stavert</t>
  </si>
  <si>
    <t>Paul Goldsnith</t>
  </si>
  <si>
    <t>Charles Weir</t>
  </si>
  <si>
    <t>Kieran Grehan</t>
  </si>
  <si>
    <t>Elizabeth Adams</t>
  </si>
  <si>
    <t>Charlotte Daplyn</t>
  </si>
  <si>
    <t>6</t>
  </si>
  <si>
    <t>Tom Daplyn</t>
  </si>
  <si>
    <t>Sam McGing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</si>
</sst>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\W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9"/>
      <name val="Arial"/>
      <family val="2"/>
    </font>
    <font>
      <sz val="10"/>
      <color indexed="39"/>
      <name val="Arial"/>
      <family val="2"/>
    </font>
    <font>
      <sz val="10"/>
      <color indexed="11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0"/>
      <color indexed="57"/>
      <name val="Arial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sz val="10"/>
      <color rgb="FF007E39"/>
      <name val="Arial"/>
      <family val="2"/>
    </font>
    <font>
      <sz val="10"/>
      <color rgb="FF0000FF"/>
      <name val="Arial"/>
      <family val="2"/>
    </font>
    <font>
      <sz val="10"/>
      <color rgb="FF007434"/>
      <name val="Arial"/>
      <family val="2"/>
    </font>
    <font>
      <sz val="10"/>
      <color rgb="FFFF6600"/>
      <name val="Arial"/>
      <family val="2"/>
    </font>
    <font>
      <sz val="10"/>
      <color rgb="FF30DC40"/>
      <name val="Arial"/>
      <family val="2"/>
    </font>
    <font>
      <sz val="10"/>
      <color rgb="FF996633"/>
      <name val="Arial"/>
      <family val="2"/>
    </font>
    <font>
      <sz val="10"/>
      <color rgb="FF009E4B"/>
      <name val="Arial"/>
      <family val="2"/>
    </font>
    <font>
      <sz val="10"/>
      <color rgb="FFE46D0A"/>
      <name val="Arial"/>
      <family val="2"/>
    </font>
    <font>
      <sz val="10"/>
      <color rgb="FF008000"/>
      <name val="Arial"/>
      <family val="2"/>
    </font>
    <font>
      <sz val="10"/>
      <color rgb="FF00642D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Continuous" vertical="center"/>
    </xf>
    <xf numFmtId="49" fontId="3" fillId="0" borderId="1" xfId="0" applyNumberFormat="1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/>
    <xf numFmtId="164" fontId="5" fillId="0" borderId="3" xfId="0" applyNumberFormat="1" applyFont="1" applyBorder="1"/>
    <xf numFmtId="0" fontId="5" fillId="0" borderId="3" xfId="0" applyFont="1" applyBorder="1"/>
    <xf numFmtId="49" fontId="5" fillId="0" borderId="3" xfId="0" applyNumberFormat="1" applyFont="1" applyBorder="1"/>
    <xf numFmtId="164" fontId="6" fillId="0" borderId="3" xfId="0" applyNumberFormat="1" applyFont="1" applyBorder="1" applyProtection="1">
      <protection hidden="1"/>
    </xf>
    <xf numFmtId="0" fontId="5" fillId="0" borderId="2" xfId="0" applyFont="1" applyBorder="1"/>
    <xf numFmtId="0" fontId="5" fillId="0" borderId="4" xfId="0" applyFont="1" applyBorder="1"/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11" xfId="0" applyBorder="1"/>
    <xf numFmtId="0" fontId="14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49" fontId="0" fillId="0" borderId="10" xfId="0" applyNumberForma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9" fontId="0" fillId="0" borderId="16" xfId="0" applyNumberFormat="1" applyBorder="1" applyAlignment="1">
      <alignment horizontal="left" vertical="center"/>
    </xf>
    <xf numFmtId="1" fontId="0" fillId="0" borderId="17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49" fontId="0" fillId="0" borderId="12" xfId="0" applyNumberForma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49" fontId="0" fillId="0" borderId="11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textRotation="90" wrapText="1"/>
    </xf>
    <xf numFmtId="0" fontId="3" fillId="0" borderId="19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0" fillId="0" borderId="9" xfId="0" applyFont="1" applyBorder="1"/>
    <xf numFmtId="0" fontId="10" fillId="0" borderId="8" xfId="0" applyFont="1" applyBorder="1"/>
    <xf numFmtId="0" fontId="11" fillId="0" borderId="6" xfId="0" applyFont="1" applyBorder="1"/>
    <xf numFmtId="0" fontId="5" fillId="0" borderId="5" xfId="0" applyFont="1" applyBorder="1"/>
    <xf numFmtId="0" fontId="11" fillId="0" borderId="5" xfId="0" applyFont="1" applyBorder="1"/>
    <xf numFmtId="0" fontId="13" fillId="0" borderId="5" xfId="0" applyFont="1" applyBorder="1"/>
    <xf numFmtId="0" fontId="13" fillId="0" borderId="9" xfId="0" applyFont="1" applyBorder="1"/>
    <xf numFmtId="0" fontId="13" fillId="0" borderId="6" xfId="0" applyFont="1" applyBorder="1"/>
    <xf numFmtId="0" fontId="0" fillId="0" borderId="1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2" xfId="0" applyBorder="1"/>
    <xf numFmtId="0" fontId="0" fillId="0" borderId="5" xfId="0" applyBorder="1"/>
    <xf numFmtId="0" fontId="0" fillId="0" borderId="25" xfId="0" applyBorder="1"/>
    <xf numFmtId="0" fontId="5" fillId="0" borderId="26" xfId="0" applyFont="1" applyBorder="1"/>
    <xf numFmtId="0" fontId="3" fillId="0" borderId="12" xfId="0" applyFont="1" applyBorder="1" applyAlignment="1">
      <alignment vertical="center"/>
    </xf>
    <xf numFmtId="0" fontId="16" fillId="0" borderId="9" xfId="0" applyFont="1" applyBorder="1"/>
    <xf numFmtId="0" fontId="16" fillId="0" borderId="8" xfId="0" applyFont="1" applyBorder="1"/>
    <xf numFmtId="0" fontId="18" fillId="0" borderId="0" xfId="0" applyFont="1"/>
    <xf numFmtId="0" fontId="16" fillId="0" borderId="27" xfId="0" applyFont="1" applyBorder="1"/>
    <xf numFmtId="0" fontId="9" fillId="0" borderId="26" xfId="0" applyFont="1" applyBorder="1"/>
    <xf numFmtId="0" fontId="13" fillId="0" borderId="8" xfId="0" applyFont="1" applyBorder="1"/>
    <xf numFmtId="0" fontId="7" fillId="0" borderId="7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/>
    <xf numFmtId="0" fontId="16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9" fillId="0" borderId="0" xfId="0" applyFont="1"/>
    <xf numFmtId="0" fontId="20" fillId="0" borderId="27" xfId="0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3" fillId="0" borderId="27" xfId="0" applyFont="1" applyBorder="1"/>
    <xf numFmtId="0" fontId="22" fillId="0" borderId="14" xfId="0" applyFont="1" applyBorder="1" applyAlignment="1">
      <alignment vertical="center"/>
    </xf>
    <xf numFmtId="0" fontId="1" fillId="0" borderId="0" xfId="0" applyFont="1"/>
    <xf numFmtId="0" fontId="24" fillId="0" borderId="9" xfId="0" applyFont="1" applyBorder="1"/>
    <xf numFmtId="0" fontId="25" fillId="0" borderId="9" xfId="0" applyFont="1" applyBorder="1"/>
    <xf numFmtId="0" fontId="25" fillId="0" borderId="8" xfId="0" applyFont="1" applyBorder="1"/>
    <xf numFmtId="0" fontId="0" fillId="0" borderId="30" xfId="0" applyBorder="1"/>
    <xf numFmtId="0" fontId="8" fillId="0" borderId="5" xfId="0" applyFont="1" applyBorder="1"/>
    <xf numFmtId="0" fontId="16" fillId="0" borderId="31" xfId="0" applyFont="1" applyBorder="1"/>
    <xf numFmtId="0" fontId="5" fillId="0" borderId="31" xfId="0" applyFont="1" applyBorder="1"/>
    <xf numFmtId="0" fontId="9" fillId="0" borderId="31" xfId="0" applyFont="1" applyBorder="1"/>
    <xf numFmtId="0" fontId="3" fillId="0" borderId="19" xfId="0" applyFont="1" applyBorder="1" applyAlignment="1">
      <alignment horizontal="center" vertical="center"/>
    </xf>
    <xf numFmtId="0" fontId="8" fillId="0" borderId="25" xfId="0" applyFont="1" applyBorder="1"/>
    <xf numFmtId="0" fontId="16" fillId="0" borderId="32" xfId="0" applyFont="1" applyBorder="1"/>
    <xf numFmtId="0" fontId="13" fillId="0" borderId="33" xfId="0" applyFont="1" applyBorder="1"/>
    <xf numFmtId="0" fontId="8" fillId="0" borderId="33" xfId="0" applyFont="1" applyBorder="1"/>
    <xf numFmtId="0" fontId="13" fillId="0" borderId="32" xfId="0" applyFont="1" applyBorder="1"/>
    <xf numFmtId="0" fontId="5" fillId="0" borderId="34" xfId="0" applyFont="1" applyBorder="1"/>
    <xf numFmtId="0" fontId="0" fillId="0" borderId="35" xfId="0" applyBorder="1"/>
    <xf numFmtId="0" fontId="0" fillId="0" borderId="34" xfId="0" applyBorder="1"/>
    <xf numFmtId="0" fontId="25" fillId="0" borderId="27" xfId="0" applyFont="1" applyBorder="1"/>
    <xf numFmtId="1" fontId="25" fillId="0" borderId="9" xfId="0" applyNumberFormat="1" applyFont="1" applyBorder="1"/>
    <xf numFmtId="0" fontId="26" fillId="0" borderId="8" xfId="0" applyFont="1" applyBorder="1"/>
    <xf numFmtId="0" fontId="26" fillId="0" borderId="9" xfId="0" applyFont="1" applyBorder="1"/>
    <xf numFmtId="1" fontId="26" fillId="0" borderId="9" xfId="0" applyNumberFormat="1" applyFont="1" applyBorder="1"/>
    <xf numFmtId="0" fontId="26" fillId="0" borderId="27" xfId="0" applyFont="1" applyBorder="1"/>
    <xf numFmtId="0" fontId="26" fillId="0" borderId="36" xfId="0" applyFont="1" applyBorder="1"/>
    <xf numFmtId="0" fontId="26" fillId="0" borderId="33" xfId="0" applyFont="1" applyBorder="1"/>
    <xf numFmtId="0" fontId="27" fillId="0" borderId="9" xfId="0" applyFont="1" applyBorder="1"/>
    <xf numFmtId="0" fontId="28" fillId="0" borderId="9" xfId="0" applyFont="1" applyBorder="1"/>
    <xf numFmtId="0" fontId="29" fillId="0" borderId="9" xfId="0" applyFont="1" applyBorder="1"/>
    <xf numFmtId="1" fontId="25" fillId="0" borderId="27" xfId="0" applyNumberFormat="1" applyFont="1" applyBorder="1"/>
    <xf numFmtId="0" fontId="30" fillId="0" borderId="8" xfId="0" applyFont="1" applyBorder="1"/>
    <xf numFmtId="0" fontId="30" fillId="0" borderId="9" xfId="0" applyFont="1" applyBorder="1"/>
    <xf numFmtId="0" fontId="30" fillId="0" borderId="27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33" xfId="0" applyFont="1" applyBorder="1"/>
    <xf numFmtId="0" fontId="25" fillId="0" borderId="33" xfId="0" applyFont="1" applyBorder="1"/>
    <xf numFmtId="0" fontId="32" fillId="0" borderId="8" xfId="0" applyFont="1" applyBorder="1"/>
    <xf numFmtId="0" fontId="32" fillId="0" borderId="9" xfId="0" applyFont="1" applyBorder="1"/>
    <xf numFmtId="1" fontId="31" fillId="0" borderId="9" xfId="0" applyNumberFormat="1" applyFont="1" applyBorder="1"/>
    <xf numFmtId="1" fontId="16" fillId="0" borderId="9" xfId="0" applyNumberFormat="1" applyFont="1" applyBorder="1"/>
    <xf numFmtId="1" fontId="11" fillId="0" borderId="9" xfId="0" applyNumberFormat="1" applyFont="1" applyBorder="1"/>
    <xf numFmtId="1" fontId="5" fillId="0" borderId="34" xfId="0" applyNumberFormat="1" applyFont="1" applyBorder="1"/>
    <xf numFmtId="1" fontId="8" fillId="0" borderId="9" xfId="0" applyNumberFormat="1" applyFont="1" applyBorder="1"/>
    <xf numFmtId="1" fontId="30" fillId="0" borderId="9" xfId="0" applyNumberFormat="1" applyFont="1" applyBorder="1"/>
    <xf numFmtId="1" fontId="11" fillId="0" borderId="5" xfId="0" applyNumberFormat="1" applyFont="1" applyBorder="1"/>
    <xf numFmtId="1" fontId="32" fillId="0" borderId="9" xfId="0" applyNumberFormat="1" applyFont="1" applyBorder="1"/>
    <xf numFmtId="1" fontId="24" fillId="0" borderId="9" xfId="0" applyNumberFormat="1" applyFont="1" applyBorder="1"/>
    <xf numFmtId="1" fontId="13" fillId="0" borderId="9" xfId="0" applyNumberFormat="1" applyFont="1" applyBorder="1"/>
    <xf numFmtId="1" fontId="8" fillId="0" borderId="5" xfId="0" applyNumberFormat="1" applyFont="1" applyBorder="1"/>
    <xf numFmtId="1" fontId="16" fillId="0" borderId="37" xfId="0" applyNumberFormat="1" applyFont="1" applyBorder="1"/>
    <xf numFmtId="1" fontId="5" fillId="0" borderId="4" xfId="0" applyNumberFormat="1" applyFont="1" applyBorder="1"/>
    <xf numFmtId="1" fontId="13" fillId="0" borderId="5" xfId="0" applyNumberFormat="1" applyFont="1" applyBorder="1"/>
    <xf numFmtId="1" fontId="33" fillId="0" borderId="9" xfId="0" applyNumberFormat="1" applyFont="1" applyBorder="1"/>
    <xf numFmtId="0" fontId="33" fillId="0" borderId="9" xfId="0" applyFont="1" applyBorder="1"/>
    <xf numFmtId="0" fontId="33" fillId="0" borderId="27" xfId="0" applyFont="1" applyBorder="1"/>
    <xf numFmtId="0" fontId="33" fillId="0" borderId="8" xfId="0" applyFont="1" applyBorder="1"/>
    <xf numFmtId="0" fontId="33" fillId="0" borderId="33" xfId="0" applyFont="1" applyBorder="1"/>
    <xf numFmtId="0" fontId="27" fillId="0" borderId="8" xfId="0" applyFont="1" applyBorder="1"/>
    <xf numFmtId="0" fontId="2" fillId="0" borderId="38" xfId="0" applyFont="1" applyBorder="1" applyAlignment="1">
      <alignment horizontal="centerContinuous" vertical="center"/>
    </xf>
    <xf numFmtId="0" fontId="24" fillId="0" borderId="33" xfId="0" applyFont="1" applyBorder="1"/>
    <xf numFmtId="0" fontId="32" fillId="0" borderId="27" xfId="0" applyFont="1" applyBorder="1"/>
    <xf numFmtId="1" fontId="27" fillId="0" borderId="9" xfId="0" applyNumberFormat="1" applyFont="1" applyBorder="1"/>
    <xf numFmtId="0" fontId="5" fillId="0" borderId="10" xfId="0" applyFont="1" applyBorder="1" applyAlignment="1">
      <alignment vertical="center"/>
    </xf>
    <xf numFmtId="0" fontId="32" fillId="0" borderId="33" xfId="0" applyFont="1" applyBorder="1"/>
    <xf numFmtId="0" fontId="27" fillId="0" borderId="27" xfId="0" applyFont="1" applyBorder="1"/>
    <xf numFmtId="0" fontId="27" fillId="0" borderId="33" xfId="0" applyFont="1" applyBorder="1"/>
    <xf numFmtId="0" fontId="32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13" fillId="0" borderId="27" xfId="0" applyFont="1" applyBorder="1"/>
    <xf numFmtId="0" fontId="32" fillId="0" borderId="39" xfId="0" applyFont="1" applyBorder="1"/>
    <xf numFmtId="0" fontId="32" fillId="0" borderId="10" xfId="0" applyFont="1" applyBorder="1"/>
    <xf numFmtId="0" fontId="25" fillId="0" borderId="36" xfId="0" applyFont="1" applyBorder="1"/>
    <xf numFmtId="0" fontId="34" fillId="0" borderId="0" xfId="0" applyFont="1" applyAlignment="1">
      <alignment vertical="center"/>
    </xf>
    <xf numFmtId="14" fontId="3" fillId="0" borderId="19" xfId="0" applyNumberFormat="1" applyFont="1" applyBorder="1" applyAlignment="1">
      <alignment horizontal="center" textRotation="90" wrapText="1"/>
    </xf>
    <xf numFmtId="0" fontId="27" fillId="0" borderId="39" xfId="0" applyFont="1" applyBorder="1"/>
    <xf numFmtId="0" fontId="27" fillId="0" borderId="10" xfId="0" applyFont="1" applyBorder="1"/>
    <xf numFmtId="1" fontId="32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6600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3/09/relationships/Python" Target="pyth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82"/>
  <sheetViews>
    <sheetView tabSelected="1" workbookViewId="0">
      <selection activeCell="H328" sqref="H328"/>
    </sheetView>
  </sheetViews>
  <sheetFormatPr defaultRowHeight="14.4" x14ac:dyDescent="0.3"/>
  <cols>
    <col min="1" max="1" width="44" customWidth="1"/>
    <col min="2" max="2" width="16.109375" bestFit="1" customWidth="1"/>
    <col min="3" max="3" width="4.44140625" customWidth="1"/>
    <col min="4" max="4" width="5.109375" customWidth="1"/>
    <col min="7" max="7" width="7.88671875" customWidth="1"/>
    <col min="8" max="9" width="6.6640625" customWidth="1"/>
    <col min="10" max="10" width="7.21875" customWidth="1"/>
    <col min="11" max="11" width="7.5546875" customWidth="1"/>
    <col min="12" max="13" width="6.6640625" customWidth="1"/>
    <col min="14" max="14" width="6.5546875" bestFit="1" customWidth="1"/>
    <col min="15" max="15" width="3.5546875" hidden="1" customWidth="1"/>
    <col min="16" max="16" width="5.5546875" bestFit="1" customWidth="1"/>
  </cols>
  <sheetData>
    <row r="1" spans="1:27" ht="81" customHeight="1" thickBot="1" x14ac:dyDescent="0.35">
      <c r="A1" s="158" t="s">
        <v>398</v>
      </c>
      <c r="B1" s="1"/>
      <c r="C1" s="1"/>
      <c r="D1" s="2"/>
      <c r="E1" s="1"/>
      <c r="F1" s="1"/>
      <c r="G1" s="53" t="s">
        <v>401</v>
      </c>
      <c r="H1" s="53" t="s">
        <v>402</v>
      </c>
      <c r="I1" s="54" t="s">
        <v>403</v>
      </c>
      <c r="J1" s="173" t="s">
        <v>404</v>
      </c>
      <c r="K1" s="54" t="s">
        <v>405</v>
      </c>
      <c r="L1" s="54" t="s">
        <v>406</v>
      </c>
      <c r="M1" s="54" t="s">
        <v>407</v>
      </c>
      <c r="N1" s="3"/>
      <c r="O1" s="3"/>
      <c r="P1" s="4"/>
    </row>
    <row r="2" spans="1:27" ht="18" thickBot="1" x14ac:dyDescent="0.35">
      <c r="A2" s="5" t="s">
        <v>0</v>
      </c>
      <c r="B2" s="6">
        <v>0</v>
      </c>
      <c r="C2" s="7"/>
      <c r="D2" s="8"/>
      <c r="E2" s="9"/>
      <c r="F2" s="7"/>
      <c r="G2" s="10"/>
      <c r="H2" s="114"/>
      <c r="I2" s="114"/>
      <c r="J2" s="114"/>
      <c r="K2" s="114"/>
      <c r="L2" s="114"/>
      <c r="M2" s="114"/>
      <c r="N2" s="12"/>
      <c r="O2" s="12"/>
    </row>
    <row r="3" spans="1:27" ht="15" thickBot="1" x14ac:dyDescent="0.35">
      <c r="A3" s="76" t="s">
        <v>1</v>
      </c>
      <c r="B3" s="13" t="s">
        <v>2</v>
      </c>
      <c r="C3" s="95" t="s">
        <v>3</v>
      </c>
      <c r="D3" s="96"/>
      <c r="E3" s="14" t="s">
        <v>4</v>
      </c>
      <c r="F3" s="13" t="s">
        <v>5</v>
      </c>
      <c r="G3" s="55" t="s">
        <v>82</v>
      </c>
      <c r="H3" s="56" t="s">
        <v>8</v>
      </c>
      <c r="I3" s="56" t="s">
        <v>9</v>
      </c>
      <c r="J3" s="56" t="s">
        <v>10</v>
      </c>
      <c r="K3" s="56" t="s">
        <v>14</v>
      </c>
      <c r="L3" s="56" t="s">
        <v>6</v>
      </c>
      <c r="M3" s="108" t="s">
        <v>7</v>
      </c>
      <c r="N3" s="83" t="s">
        <v>11</v>
      </c>
      <c r="O3" s="83" t="s">
        <v>61</v>
      </c>
      <c r="P3" s="15" t="s">
        <v>12</v>
      </c>
    </row>
    <row r="4" spans="1:27" s="99" customFormat="1" x14ac:dyDescent="0.3">
      <c r="A4" s="16" t="s">
        <v>429</v>
      </c>
      <c r="B4" s="17" t="s">
        <v>82</v>
      </c>
      <c r="C4" s="18" t="s">
        <v>13</v>
      </c>
      <c r="D4" s="19" t="s">
        <v>327</v>
      </c>
      <c r="E4" s="16">
        <f>Best4</f>
        <v>20</v>
      </c>
      <c r="F4" s="17">
        <f>COUNT(G4:M4)</f>
        <v>1</v>
      </c>
      <c r="G4" s="78">
        <v>20</v>
      </c>
      <c r="H4" s="77"/>
      <c r="I4" s="139"/>
      <c r="J4" s="77"/>
      <c r="K4" s="77"/>
      <c r="L4" s="77"/>
      <c r="M4" s="80"/>
      <c r="N4" s="85"/>
      <c r="O4" s="85"/>
      <c r="P4" s="20">
        <f>IF(F4=0,0,AVERAGE(G4:M4))</f>
        <v>20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s="79" customFormat="1" x14ac:dyDescent="0.3">
      <c r="A5" s="16" t="s">
        <v>430</v>
      </c>
      <c r="B5" s="17" t="s">
        <v>55</v>
      </c>
      <c r="C5" s="18" t="s">
        <v>13</v>
      </c>
      <c r="D5" s="19" t="s">
        <v>327</v>
      </c>
      <c r="E5" s="16">
        <f>Best4</f>
        <v>18</v>
      </c>
      <c r="F5" s="17">
        <f>COUNT(G5:M5)</f>
        <v>1</v>
      </c>
      <c r="G5" s="78">
        <v>18</v>
      </c>
      <c r="H5" s="77"/>
      <c r="I5" s="139"/>
      <c r="J5" s="77"/>
      <c r="K5" s="77"/>
      <c r="L5" s="77"/>
      <c r="M5" s="80"/>
      <c r="N5" s="85"/>
      <c r="O5" s="85"/>
      <c r="P5" s="20">
        <f>IF(F5=0,0,AVERAGE(G5:M5))</f>
        <v>18</v>
      </c>
    </row>
    <row r="6" spans="1:27" s="79" customFormat="1" hidden="1" x14ac:dyDescent="0.3">
      <c r="A6" s="16" t="s">
        <v>283</v>
      </c>
      <c r="B6" s="17" t="s">
        <v>97</v>
      </c>
      <c r="C6" s="18" t="s">
        <v>13</v>
      </c>
      <c r="D6" s="19" t="s">
        <v>67</v>
      </c>
      <c r="E6" s="16">
        <f>Best4</f>
        <v>0</v>
      </c>
      <c r="F6" s="17">
        <f>COUNT(G6:M6)</f>
        <v>0</v>
      </c>
      <c r="G6" s="102"/>
      <c r="H6" s="77"/>
      <c r="I6" s="139"/>
      <c r="J6" s="101"/>
      <c r="K6" s="77"/>
      <c r="L6" s="77"/>
      <c r="M6" s="80"/>
      <c r="N6" s="85"/>
      <c r="O6" s="85"/>
      <c r="P6" s="20">
        <f>IF(F6=0,0,AVERAGE(G6:M6))</f>
        <v>0</v>
      </c>
    </row>
    <row r="7" spans="1:27" s="99" customFormat="1" hidden="1" x14ac:dyDescent="0.3">
      <c r="A7" s="16" t="s">
        <v>387</v>
      </c>
      <c r="B7" s="17" t="s">
        <v>94</v>
      </c>
      <c r="C7" s="18" t="s">
        <v>13</v>
      </c>
      <c r="D7" s="19" t="s">
        <v>388</v>
      </c>
      <c r="E7" s="16">
        <f>Best4</f>
        <v>0</v>
      </c>
      <c r="F7" s="17">
        <f>COUNT(G7:M7)</f>
        <v>0</v>
      </c>
      <c r="G7" s="102"/>
      <c r="H7" s="101"/>
      <c r="I7" s="118"/>
      <c r="J7" s="101"/>
      <c r="K7" s="101"/>
      <c r="L7" s="101"/>
      <c r="M7" s="117"/>
      <c r="N7" s="85"/>
      <c r="O7" s="85"/>
      <c r="P7" s="20">
        <f>IF(F7=0,0,AVERAGE(G7:M7))</f>
        <v>0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</row>
    <row r="8" spans="1:27" s="99" customFormat="1" hidden="1" x14ac:dyDescent="0.3">
      <c r="A8" s="162" t="s">
        <v>114</v>
      </c>
      <c r="B8" s="17" t="s">
        <v>6</v>
      </c>
      <c r="C8" s="18" t="s">
        <v>13</v>
      </c>
      <c r="D8" s="19" t="s">
        <v>67</v>
      </c>
      <c r="E8" s="16">
        <f>Best4</f>
        <v>0</v>
      </c>
      <c r="F8" s="17">
        <f>COUNT(G8:M8)</f>
        <v>0</v>
      </c>
      <c r="G8" s="102"/>
      <c r="H8" s="101"/>
      <c r="I8" s="118"/>
      <c r="J8" s="101"/>
      <c r="K8" s="101"/>
      <c r="L8" s="101"/>
      <c r="M8" s="117"/>
      <c r="N8" s="86"/>
      <c r="O8" s="86"/>
      <c r="P8" s="20">
        <f>IF(F8=0,0,AVERAGE(G8:M8))</f>
        <v>0</v>
      </c>
    </row>
    <row r="9" spans="1:27" s="99" customFormat="1" hidden="1" x14ac:dyDescent="0.3">
      <c r="A9" s="16" t="s">
        <v>337</v>
      </c>
      <c r="B9" s="17" t="s">
        <v>140</v>
      </c>
      <c r="C9" s="18" t="s">
        <v>13</v>
      </c>
      <c r="D9" s="19" t="s">
        <v>81</v>
      </c>
      <c r="E9" s="16">
        <f>Best4</f>
        <v>0</v>
      </c>
      <c r="F9" s="17">
        <f>COUNT(G9:M9)</f>
        <v>0</v>
      </c>
      <c r="G9" s="136"/>
      <c r="H9" s="101"/>
      <c r="I9" s="145"/>
      <c r="J9" s="137"/>
      <c r="K9" s="137"/>
      <c r="L9" s="137"/>
      <c r="M9" s="164"/>
      <c r="N9" s="85"/>
      <c r="O9" s="85"/>
      <c r="P9" s="20">
        <f>IF(F9=0,0,AVERAGE(G9:M9))</f>
        <v>0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s="99" customFormat="1" hidden="1" x14ac:dyDescent="0.3">
      <c r="A10" s="16" t="s">
        <v>224</v>
      </c>
      <c r="B10" s="17" t="s">
        <v>6</v>
      </c>
      <c r="C10" s="18" t="s">
        <v>13</v>
      </c>
      <c r="D10" s="19" t="s">
        <v>81</v>
      </c>
      <c r="E10" s="16">
        <f>Best4</f>
        <v>0</v>
      </c>
      <c r="F10" s="17">
        <f>COUNT(G10:M10)</f>
        <v>0</v>
      </c>
      <c r="G10" s="78"/>
      <c r="H10" s="137"/>
      <c r="I10" s="139"/>
      <c r="J10" s="77"/>
      <c r="K10" s="137"/>
      <c r="L10" s="77"/>
      <c r="M10" s="80"/>
      <c r="N10" s="85"/>
      <c r="O10" s="85"/>
      <c r="P10" s="20">
        <f>IF(F10=0,0,AVERAGE(G10:M10))</f>
        <v>0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s="99" customFormat="1" hidden="1" x14ac:dyDescent="0.3">
      <c r="A11" s="16" t="s">
        <v>350</v>
      </c>
      <c r="B11" s="17" t="s">
        <v>6</v>
      </c>
      <c r="C11" s="18" t="s">
        <v>13</v>
      </c>
      <c r="D11" s="19" t="s">
        <v>67</v>
      </c>
      <c r="E11" s="16">
        <f>Best4</f>
        <v>0</v>
      </c>
      <c r="F11" s="17">
        <f>COUNT(G11:M11)</f>
        <v>0</v>
      </c>
      <c r="G11" s="78"/>
      <c r="H11" s="77"/>
      <c r="I11" s="139"/>
      <c r="J11" s="137"/>
      <c r="K11" s="77"/>
      <c r="L11" s="77"/>
      <c r="M11" s="80"/>
      <c r="N11" s="85"/>
      <c r="O11" s="85"/>
      <c r="P11" s="20">
        <f>IF(F11=0,0,AVERAGE(G11:M11))</f>
        <v>0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s="99" customFormat="1" hidden="1" x14ac:dyDescent="0.3">
      <c r="A12" s="16" t="s">
        <v>380</v>
      </c>
      <c r="B12" s="17" t="s">
        <v>9</v>
      </c>
      <c r="C12" s="18" t="s">
        <v>13</v>
      </c>
      <c r="D12" s="19" t="s">
        <v>67</v>
      </c>
      <c r="E12" s="16">
        <f>Best4</f>
        <v>0</v>
      </c>
      <c r="F12" s="17">
        <f>COUNT(G12:M12)</f>
        <v>0</v>
      </c>
      <c r="G12" s="136"/>
      <c r="H12" s="137"/>
      <c r="I12" s="145"/>
      <c r="J12" s="137"/>
      <c r="K12" s="137"/>
      <c r="L12" s="137"/>
      <c r="M12" s="164"/>
      <c r="N12" s="85"/>
      <c r="O12" s="85"/>
      <c r="P12" s="20">
        <f>IF(F12=0,0,AVERAGE(G12:M12))</f>
        <v>0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s="79" customFormat="1" hidden="1" x14ac:dyDescent="0.3">
      <c r="A13" s="16" t="s">
        <v>384</v>
      </c>
      <c r="B13" s="17" t="s">
        <v>119</v>
      </c>
      <c r="C13" s="18" t="s">
        <v>13</v>
      </c>
      <c r="D13" s="19" t="s">
        <v>111</v>
      </c>
      <c r="E13" s="16">
        <f>Best4</f>
        <v>0</v>
      </c>
      <c r="F13" s="17">
        <f>COUNT(G13:M13)</f>
        <v>0</v>
      </c>
      <c r="G13" s="78"/>
      <c r="H13" s="77"/>
      <c r="I13" s="139"/>
      <c r="J13" s="101"/>
      <c r="K13" s="77"/>
      <c r="L13" s="77"/>
      <c r="M13" s="80"/>
      <c r="N13" s="85"/>
      <c r="O13" s="85"/>
      <c r="P13" s="20">
        <f>IF(F13=0,0,AVERAGE(G13:M13))</f>
        <v>0</v>
      </c>
    </row>
    <row r="14" spans="1:27" s="79" customFormat="1" hidden="1" x14ac:dyDescent="0.3">
      <c r="A14" s="16" t="s">
        <v>386</v>
      </c>
      <c r="B14" s="17" t="s">
        <v>9</v>
      </c>
      <c r="C14" s="18" t="s">
        <v>13</v>
      </c>
      <c r="D14" s="19" t="s">
        <v>111</v>
      </c>
      <c r="E14" s="16">
        <f>Best4</f>
        <v>0</v>
      </c>
      <c r="F14" s="17">
        <f>COUNT(G14:M14)</f>
        <v>0</v>
      </c>
      <c r="G14" s="157"/>
      <c r="H14" s="125"/>
      <c r="I14" s="161"/>
      <c r="J14" s="125"/>
      <c r="K14" s="125"/>
      <c r="L14" s="125"/>
      <c r="M14" s="94"/>
      <c r="N14" s="84"/>
      <c r="O14" s="84"/>
      <c r="P14" s="20">
        <f>IF(F14=0,0,AVERAGE(G14:M14))</f>
        <v>0</v>
      </c>
    </row>
    <row r="15" spans="1:27" s="79" customFormat="1" hidden="1" x14ac:dyDescent="0.3">
      <c r="A15" s="16" t="s">
        <v>328</v>
      </c>
      <c r="B15" s="17" t="s">
        <v>82</v>
      </c>
      <c r="C15" s="18" t="s">
        <v>13</v>
      </c>
      <c r="D15" s="19" t="s">
        <v>111</v>
      </c>
      <c r="E15" s="16">
        <f>Best4</f>
        <v>0</v>
      </c>
      <c r="F15" s="17">
        <f>COUNT(G15:M15)</f>
        <v>0</v>
      </c>
      <c r="G15" s="78"/>
      <c r="H15" s="77"/>
      <c r="I15" s="139"/>
      <c r="J15" s="137"/>
      <c r="K15" s="77"/>
      <c r="L15" s="77"/>
      <c r="M15" s="80"/>
      <c r="N15" s="85"/>
      <c r="O15" s="85"/>
      <c r="P15" s="20">
        <f>IF(F15=0,0,AVERAGE(G15:M15))</f>
        <v>0</v>
      </c>
    </row>
    <row r="16" spans="1:27" s="79" customFormat="1" hidden="1" x14ac:dyDescent="0.3">
      <c r="A16" s="16" t="s">
        <v>265</v>
      </c>
      <c r="B16" s="17" t="s">
        <v>82</v>
      </c>
      <c r="C16" s="18" t="s">
        <v>13</v>
      </c>
      <c r="D16" s="19" t="s">
        <v>111</v>
      </c>
      <c r="E16" s="16">
        <f>Best4</f>
        <v>0</v>
      </c>
      <c r="F16" s="17">
        <f>COUNT(G16:M16)</f>
        <v>0</v>
      </c>
      <c r="G16" s="78"/>
      <c r="H16" s="77"/>
      <c r="I16" s="139"/>
      <c r="J16" s="101"/>
      <c r="K16" s="77"/>
      <c r="L16" s="77"/>
      <c r="M16" s="80"/>
      <c r="N16" s="85"/>
      <c r="O16" s="85"/>
      <c r="P16" s="20">
        <f>IF(F16=0,0,AVERAGE(G16:M16))</f>
        <v>0</v>
      </c>
    </row>
    <row r="17" spans="1:27" s="79" customFormat="1" hidden="1" x14ac:dyDescent="0.3">
      <c r="A17" s="16" t="s">
        <v>267</v>
      </c>
      <c r="B17" s="17" t="s">
        <v>55</v>
      </c>
      <c r="C17" s="18" t="s">
        <v>13</v>
      </c>
      <c r="D17" s="19" t="s">
        <v>111</v>
      </c>
      <c r="E17" s="16">
        <f>Best4</f>
        <v>0</v>
      </c>
      <c r="F17" s="17">
        <f>COUNT(G17:M17)</f>
        <v>0</v>
      </c>
      <c r="G17" s="78"/>
      <c r="H17" s="77"/>
      <c r="I17" s="139"/>
      <c r="J17" s="101"/>
      <c r="K17" s="77"/>
      <c r="L17" s="77"/>
      <c r="M17" s="80"/>
      <c r="N17" s="85"/>
      <c r="O17" s="85"/>
      <c r="P17" s="20">
        <f>IF(F17=0,0,AVERAGE(G17:M17))</f>
        <v>0</v>
      </c>
    </row>
    <row r="18" spans="1:27" s="79" customFormat="1" hidden="1" x14ac:dyDescent="0.3">
      <c r="A18" s="16" t="s">
        <v>232</v>
      </c>
      <c r="B18" s="17" t="s">
        <v>7</v>
      </c>
      <c r="C18" s="18" t="s">
        <v>13</v>
      </c>
      <c r="D18" s="19" t="s">
        <v>66</v>
      </c>
      <c r="E18" s="16">
        <f>Best4</f>
        <v>0</v>
      </c>
      <c r="F18" s="17">
        <f>COUNT(G18:M18)</f>
        <v>0</v>
      </c>
      <c r="G18" s="157"/>
      <c r="H18" s="125"/>
      <c r="I18" s="161"/>
      <c r="J18" s="125"/>
      <c r="K18" s="125"/>
      <c r="L18" s="137"/>
      <c r="M18" s="164"/>
      <c r="N18" s="85"/>
      <c r="O18" s="85"/>
      <c r="P18" s="20">
        <f>IF(F18=0,0,AVERAGE(G18:M18))</f>
        <v>0</v>
      </c>
    </row>
    <row r="19" spans="1:27" s="79" customFormat="1" hidden="1" x14ac:dyDescent="0.3">
      <c r="A19" s="16" t="s">
        <v>263</v>
      </c>
      <c r="B19" s="17" t="s">
        <v>55</v>
      </c>
      <c r="C19" s="18" t="s">
        <v>13</v>
      </c>
      <c r="D19" s="19" t="s">
        <v>66</v>
      </c>
      <c r="E19" s="16">
        <f>Best4</f>
        <v>0</v>
      </c>
      <c r="F19" s="17">
        <f>COUNT(G19:M19)</f>
        <v>0</v>
      </c>
      <c r="G19" s="78"/>
      <c r="H19" s="77"/>
      <c r="I19" s="139"/>
      <c r="J19" s="77"/>
      <c r="K19" s="77"/>
      <c r="L19" s="77"/>
      <c r="M19" s="80"/>
      <c r="N19" s="85"/>
      <c r="O19" s="85"/>
      <c r="P19" s="20">
        <f>IF(F19=0,0,AVERAGE(G19:M19))</f>
        <v>0</v>
      </c>
    </row>
    <row r="20" spans="1:27" s="79" customFormat="1" hidden="1" x14ac:dyDescent="0.3">
      <c r="A20" s="16" t="s">
        <v>164</v>
      </c>
      <c r="B20" s="17" t="s">
        <v>9</v>
      </c>
      <c r="C20" s="18" t="s">
        <v>13</v>
      </c>
      <c r="D20" s="19" t="s">
        <v>81</v>
      </c>
      <c r="E20" s="16">
        <f>Best4</f>
        <v>0</v>
      </c>
      <c r="F20" s="17">
        <f>COUNT(G20:M20)</f>
        <v>0</v>
      </c>
      <c r="G20" s="136"/>
      <c r="H20" s="137"/>
      <c r="I20" s="145"/>
      <c r="J20" s="137"/>
      <c r="K20" s="137"/>
      <c r="L20" s="137"/>
      <c r="M20" s="160"/>
      <c r="N20" s="85"/>
      <c r="O20" s="85"/>
      <c r="P20" s="20">
        <f>IF(F20=0,0,AVERAGE(G20:M20))</f>
        <v>0</v>
      </c>
    </row>
    <row r="21" spans="1:27" s="79" customFormat="1" hidden="1" x14ac:dyDescent="0.3">
      <c r="A21" s="16" t="s">
        <v>175</v>
      </c>
      <c r="B21" s="17" t="s">
        <v>97</v>
      </c>
      <c r="C21" s="18" t="s">
        <v>13</v>
      </c>
      <c r="D21" s="19" t="s">
        <v>81</v>
      </c>
      <c r="E21" s="16">
        <f>Best4</f>
        <v>0</v>
      </c>
      <c r="F21" s="17">
        <f>COUNT(G21:M21)</f>
        <v>0</v>
      </c>
      <c r="G21" s="157"/>
      <c r="H21" s="137"/>
      <c r="I21" s="145"/>
      <c r="J21" s="137"/>
      <c r="K21" s="137"/>
      <c r="L21" s="137"/>
      <c r="M21" s="160"/>
      <c r="N21" s="85"/>
      <c r="O21" s="85"/>
      <c r="P21" s="20">
        <f>IF(F21=0,0,AVERAGE(G21:M21))</f>
        <v>0</v>
      </c>
    </row>
    <row r="22" spans="1:27" s="79" customFormat="1" hidden="1" x14ac:dyDescent="0.3">
      <c r="A22" s="16" t="s">
        <v>266</v>
      </c>
      <c r="B22" s="17" t="s">
        <v>82</v>
      </c>
      <c r="C22" s="18" t="s">
        <v>13</v>
      </c>
      <c r="D22" s="19" t="s">
        <v>81</v>
      </c>
      <c r="E22" s="16">
        <f>Best4</f>
        <v>0</v>
      </c>
      <c r="F22" s="17">
        <f>COUNT(G22:M22)</f>
        <v>0</v>
      </c>
      <c r="G22" s="78"/>
      <c r="H22" s="77"/>
      <c r="I22" s="139"/>
      <c r="J22" s="101"/>
      <c r="K22" s="77"/>
      <c r="L22" s="77"/>
      <c r="M22" s="80"/>
      <c r="N22" s="85"/>
      <c r="O22" s="85"/>
      <c r="P22" s="20">
        <f>IF(F22=0,0,AVERAGE(G22:M22))</f>
        <v>0</v>
      </c>
    </row>
    <row r="23" spans="1:27" s="79" customFormat="1" hidden="1" x14ac:dyDescent="0.3">
      <c r="A23" s="16" t="s">
        <v>241</v>
      </c>
      <c r="B23" s="17" t="s">
        <v>97</v>
      </c>
      <c r="C23" s="18" t="s">
        <v>13</v>
      </c>
      <c r="D23" s="19" t="s">
        <v>67</v>
      </c>
      <c r="E23" s="16">
        <f>Best4</f>
        <v>0</v>
      </c>
      <c r="F23" s="17">
        <f>COUNT(G23:M23)</f>
        <v>0</v>
      </c>
      <c r="G23" s="102"/>
      <c r="H23" s="101"/>
      <c r="I23" s="118"/>
      <c r="J23" s="101"/>
      <c r="K23" s="101"/>
      <c r="L23" s="101"/>
      <c r="M23" s="117"/>
      <c r="N23" s="86"/>
      <c r="O23" s="86"/>
      <c r="P23" s="20">
        <f>IF(F23=0,0,AVERAGE(G23:M23))</f>
        <v>0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</row>
    <row r="24" spans="1:27" s="79" customFormat="1" hidden="1" x14ac:dyDescent="0.3">
      <c r="A24" s="16" t="s">
        <v>264</v>
      </c>
      <c r="B24" s="17" t="s">
        <v>82</v>
      </c>
      <c r="C24" s="18" t="s">
        <v>13</v>
      </c>
      <c r="D24" s="19" t="s">
        <v>67</v>
      </c>
      <c r="E24" s="16">
        <f>Best4</f>
        <v>0</v>
      </c>
      <c r="F24" s="17">
        <f>COUNT(G24:M24)</f>
        <v>0</v>
      </c>
      <c r="G24" s="78"/>
      <c r="H24" s="77"/>
      <c r="I24" s="139"/>
      <c r="J24" s="137"/>
      <c r="K24" s="77"/>
      <c r="L24" s="77"/>
      <c r="M24" s="80"/>
      <c r="N24" s="85"/>
      <c r="O24" s="85"/>
      <c r="P24" s="20">
        <f>IF(F24=0,0,AVERAGE(G24:M24))</f>
        <v>0</v>
      </c>
    </row>
    <row r="25" spans="1:27" s="79" customFormat="1" hidden="1" x14ac:dyDescent="0.3">
      <c r="A25" s="16" t="s">
        <v>155</v>
      </c>
      <c r="B25" s="17" t="s">
        <v>9</v>
      </c>
      <c r="C25" s="18" t="s">
        <v>13</v>
      </c>
      <c r="D25" s="19" t="s">
        <v>89</v>
      </c>
      <c r="E25" s="16">
        <f>Best4</f>
        <v>0</v>
      </c>
      <c r="F25" s="17">
        <f>COUNT(G25:M25)</f>
        <v>0</v>
      </c>
      <c r="G25" s="102"/>
      <c r="H25" s="77"/>
      <c r="I25" s="139"/>
      <c r="J25" s="77"/>
      <c r="K25" s="77"/>
      <c r="L25" s="77"/>
      <c r="M25" s="80"/>
      <c r="N25" s="85"/>
      <c r="O25" s="85"/>
      <c r="P25" s="20">
        <f>IF(F25=0,0,AVERAGE(G25:M25))</f>
        <v>0</v>
      </c>
    </row>
    <row r="26" spans="1:27" s="79" customFormat="1" x14ac:dyDescent="0.3">
      <c r="A26" s="16"/>
      <c r="B26" s="17"/>
      <c r="C26" s="18" t="s">
        <v>13</v>
      </c>
      <c r="D26" s="19"/>
      <c r="E26" s="16">
        <f t="shared" ref="E4:E26" si="0">Best4</f>
        <v>0</v>
      </c>
      <c r="F26" s="17">
        <f t="shared" ref="F26" si="1">COUNT(G26:M26)</f>
        <v>0</v>
      </c>
      <c r="G26" s="78"/>
      <c r="H26" s="77"/>
      <c r="I26" s="139"/>
      <c r="J26" s="77"/>
      <c r="K26" s="77"/>
      <c r="L26" s="77"/>
      <c r="M26" s="80"/>
      <c r="N26" s="85"/>
      <c r="O26" s="85"/>
      <c r="P26" s="20">
        <f t="shared" ref="P26" si="2">IF(F26=0,0,AVERAGE(G26:M26))</f>
        <v>0</v>
      </c>
    </row>
    <row r="27" spans="1:27" ht="15" thickBot="1" x14ac:dyDescent="0.35">
      <c r="A27" s="16"/>
      <c r="B27" s="17"/>
      <c r="C27" s="18"/>
      <c r="D27" s="19"/>
      <c r="E27" s="16"/>
      <c r="F27" s="17"/>
      <c r="G27" s="60"/>
      <c r="H27" s="59"/>
      <c r="I27" s="140"/>
      <c r="J27" s="59"/>
      <c r="K27" s="58"/>
      <c r="L27" s="58"/>
      <c r="M27" s="109"/>
      <c r="N27" s="86"/>
      <c r="O27" s="86"/>
      <c r="P27" s="21"/>
    </row>
    <row r="28" spans="1:27" ht="18" thickBot="1" x14ac:dyDescent="0.35">
      <c r="A28" s="5" t="s">
        <v>76</v>
      </c>
      <c r="B28" s="7"/>
      <c r="C28" s="7"/>
      <c r="D28" s="8"/>
      <c r="E28" s="9"/>
      <c r="F28" s="7"/>
      <c r="G28" s="10"/>
      <c r="H28" s="114"/>
      <c r="I28" s="141"/>
      <c r="J28" s="114"/>
      <c r="K28" s="114"/>
      <c r="L28" s="114"/>
      <c r="M28" s="114"/>
      <c r="N28" s="87"/>
      <c r="O28" s="87"/>
      <c r="P28" s="22"/>
    </row>
    <row r="29" spans="1:27" ht="15" thickBot="1" x14ac:dyDescent="0.35">
      <c r="A29" s="76" t="s">
        <v>1</v>
      </c>
      <c r="B29" s="13" t="s">
        <v>2</v>
      </c>
      <c r="C29" s="95" t="s">
        <v>3</v>
      </c>
      <c r="D29" s="96"/>
      <c r="E29" s="14" t="s">
        <v>4</v>
      </c>
      <c r="F29" s="13" t="s">
        <v>5</v>
      </c>
      <c r="G29" s="55" t="s">
        <v>82</v>
      </c>
      <c r="H29" s="56" t="s">
        <v>8</v>
      </c>
      <c r="I29" s="56" t="s">
        <v>9</v>
      </c>
      <c r="J29" s="56" t="s">
        <v>10</v>
      </c>
      <c r="K29" s="56" t="s">
        <v>14</v>
      </c>
      <c r="L29" s="56" t="s">
        <v>6</v>
      </c>
      <c r="M29" s="108" t="s">
        <v>7</v>
      </c>
      <c r="N29" s="83" t="s">
        <v>11</v>
      </c>
      <c r="O29" s="83" t="s">
        <v>61</v>
      </c>
      <c r="P29" s="15" t="s">
        <v>12</v>
      </c>
    </row>
    <row r="30" spans="1:27" s="99" customFormat="1" x14ac:dyDescent="0.3">
      <c r="A30" s="16" t="s">
        <v>408</v>
      </c>
      <c r="B30" s="17" t="s">
        <v>82</v>
      </c>
      <c r="C30" s="18" t="s">
        <v>13</v>
      </c>
      <c r="D30" s="19" t="s">
        <v>21</v>
      </c>
      <c r="E30" s="16">
        <f>Best4</f>
        <v>55</v>
      </c>
      <c r="F30" s="17">
        <f>COUNT(G30:M30)</f>
        <v>1</v>
      </c>
      <c r="G30" s="102">
        <v>55</v>
      </c>
      <c r="H30" s="77"/>
      <c r="I30" s="139"/>
      <c r="J30" s="77"/>
      <c r="K30" s="77"/>
      <c r="L30" s="77"/>
      <c r="M30" s="80"/>
      <c r="N30" s="85"/>
      <c r="O30" s="85"/>
      <c r="P30" s="20">
        <f>IF(F30=0,0,AVERAGE(G30:M30))</f>
        <v>55</v>
      </c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s="99" customFormat="1" x14ac:dyDescent="0.3">
      <c r="A31" s="16" t="s">
        <v>409</v>
      </c>
      <c r="B31" s="17" t="s">
        <v>82</v>
      </c>
      <c r="C31" s="18" t="s">
        <v>13</v>
      </c>
      <c r="D31" s="19" t="s">
        <v>21</v>
      </c>
      <c r="E31" s="16">
        <f>Best4</f>
        <v>54</v>
      </c>
      <c r="F31" s="17">
        <f>COUNT(G31:M31)</f>
        <v>1</v>
      </c>
      <c r="G31" s="102">
        <v>54</v>
      </c>
      <c r="H31" s="77"/>
      <c r="I31" s="139"/>
      <c r="J31" s="77"/>
      <c r="K31" s="77"/>
      <c r="L31" s="77"/>
      <c r="M31" s="80"/>
      <c r="N31" s="85"/>
      <c r="O31" s="85"/>
      <c r="P31" s="20">
        <f>IF(F31=0,0,AVERAGE(G31:M31))</f>
        <v>54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s="99" customFormat="1" x14ac:dyDescent="0.3">
      <c r="A32" s="16" t="s">
        <v>303</v>
      </c>
      <c r="B32" s="17" t="s">
        <v>82</v>
      </c>
      <c r="C32" s="18" t="s">
        <v>13</v>
      </c>
      <c r="D32" s="19" t="s">
        <v>16</v>
      </c>
      <c r="E32" s="16">
        <f>Best4</f>
        <v>51</v>
      </c>
      <c r="F32" s="17">
        <f>COUNT(G32:M32)</f>
        <v>1</v>
      </c>
      <c r="G32" s="102">
        <v>51</v>
      </c>
      <c r="H32" s="77"/>
      <c r="I32" s="139"/>
      <c r="J32" s="137"/>
      <c r="K32" s="77"/>
      <c r="L32" s="77"/>
      <c r="M32" s="80"/>
      <c r="N32" s="85"/>
      <c r="O32" s="85"/>
      <c r="P32" s="20">
        <f>IF(F32=0,0,AVERAGE(G32:M32))</f>
        <v>51</v>
      </c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s="99" customFormat="1" x14ac:dyDescent="0.3">
      <c r="A33" s="16" t="s">
        <v>411</v>
      </c>
      <c r="B33" s="17" t="s">
        <v>97</v>
      </c>
      <c r="C33" s="18" t="s">
        <v>13</v>
      </c>
      <c r="D33" s="19" t="s">
        <v>21</v>
      </c>
      <c r="E33" s="16">
        <f>Best4</f>
        <v>48</v>
      </c>
      <c r="F33" s="17">
        <f>COUNT(G33:M33)</f>
        <v>1</v>
      </c>
      <c r="G33" s="102">
        <v>48</v>
      </c>
      <c r="H33" s="77"/>
      <c r="I33" s="139"/>
      <c r="J33" s="77"/>
      <c r="K33" s="77"/>
      <c r="L33" s="77"/>
      <c r="M33" s="80"/>
      <c r="N33" s="85"/>
      <c r="O33" s="85"/>
      <c r="P33" s="20">
        <f>IF(F33=0,0,AVERAGE(G33:M33))</f>
        <v>48</v>
      </c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s="79" customFormat="1" x14ac:dyDescent="0.3">
      <c r="A34" s="16" t="s">
        <v>161</v>
      </c>
      <c r="B34" s="17" t="s">
        <v>9</v>
      </c>
      <c r="C34" s="18" t="s">
        <v>13</v>
      </c>
      <c r="D34" s="19" t="s">
        <v>21</v>
      </c>
      <c r="E34" s="16">
        <f>Best4</f>
        <v>45</v>
      </c>
      <c r="F34" s="17">
        <f>COUNT(G34:M34)</f>
        <v>1</v>
      </c>
      <c r="G34" s="102">
        <v>45</v>
      </c>
      <c r="H34" s="101"/>
      <c r="I34" s="118"/>
      <c r="J34" s="101"/>
      <c r="K34" s="101"/>
      <c r="L34" s="101"/>
      <c r="M34" s="117"/>
      <c r="N34" s="86"/>
      <c r="O34" s="86"/>
      <c r="P34" s="20">
        <f>IF(F34=0,0,AVERAGE(G34:M34))</f>
        <v>45</v>
      </c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</row>
    <row r="35" spans="1:27" s="99" customFormat="1" x14ac:dyDescent="0.3">
      <c r="A35" s="16" t="s">
        <v>425</v>
      </c>
      <c r="B35" s="17" t="s">
        <v>82</v>
      </c>
      <c r="C35" s="18" t="s">
        <v>13</v>
      </c>
      <c r="D35" s="19" t="s">
        <v>89</v>
      </c>
      <c r="E35" s="16">
        <f>Best4</f>
        <v>0</v>
      </c>
      <c r="F35" s="17">
        <f>COUNT(G35:M35)</f>
        <v>1</v>
      </c>
      <c r="G35" s="136">
        <v>0</v>
      </c>
      <c r="H35" s="77"/>
      <c r="I35" s="139"/>
      <c r="J35" s="77"/>
      <c r="K35" s="77"/>
      <c r="L35" s="77"/>
      <c r="M35" s="80"/>
      <c r="N35" s="85"/>
      <c r="O35" s="85"/>
      <c r="P35" s="20">
        <f>IF(F35=0,0,AVERAGE(G35:M35))</f>
        <v>0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s="99" customFormat="1" hidden="1" x14ac:dyDescent="0.3">
      <c r="A36" s="16" t="s">
        <v>95</v>
      </c>
      <c r="B36" s="17" t="s">
        <v>7</v>
      </c>
      <c r="C36" s="18" t="s">
        <v>13</v>
      </c>
      <c r="D36" s="19" t="s">
        <v>17</v>
      </c>
      <c r="E36" s="16">
        <f>Best4</f>
        <v>0</v>
      </c>
      <c r="F36" s="17">
        <f>COUNT(G36:M36)</f>
        <v>0</v>
      </c>
      <c r="G36" s="102"/>
      <c r="H36" s="101"/>
      <c r="I36" s="118"/>
      <c r="J36" s="101"/>
      <c r="K36" s="101"/>
      <c r="L36" s="101"/>
      <c r="M36" s="117"/>
      <c r="N36" s="86"/>
      <c r="O36" s="86"/>
      <c r="P36" s="20">
        <f>IF(F36=0,0,AVERAGE(G36:M36))</f>
        <v>0</v>
      </c>
    </row>
    <row r="37" spans="1:27" s="99" customFormat="1" hidden="1" x14ac:dyDescent="0.3">
      <c r="A37" s="16" t="s">
        <v>186</v>
      </c>
      <c r="B37" s="17" t="s">
        <v>8</v>
      </c>
      <c r="C37" s="18" t="s">
        <v>13</v>
      </c>
      <c r="D37" s="19" t="s">
        <v>17</v>
      </c>
      <c r="E37" s="16">
        <f>Best4</f>
        <v>0</v>
      </c>
      <c r="F37" s="17">
        <f>COUNT(G37:M37)</f>
        <v>0</v>
      </c>
      <c r="G37" s="136"/>
      <c r="H37" s="101"/>
      <c r="I37" s="118"/>
      <c r="J37" s="101"/>
      <c r="K37" s="101"/>
      <c r="L37" s="101"/>
      <c r="M37" s="117"/>
      <c r="N37" s="85"/>
      <c r="O37" s="85"/>
      <c r="P37" s="20">
        <f>IF(F37=0,0,AVERAGE(G37:M37))</f>
        <v>0</v>
      </c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s="99" customFormat="1" hidden="1" x14ac:dyDescent="0.3">
      <c r="A38" s="16" t="s">
        <v>347</v>
      </c>
      <c r="B38" s="17" t="s">
        <v>140</v>
      </c>
      <c r="C38" s="18" t="s">
        <v>13</v>
      </c>
      <c r="D38" s="19" t="s">
        <v>17</v>
      </c>
      <c r="E38" s="16">
        <f>Best4</f>
        <v>0</v>
      </c>
      <c r="F38" s="17">
        <f>COUNT(G38:M38)</f>
        <v>0</v>
      </c>
      <c r="G38" s="102"/>
      <c r="H38" s="101"/>
      <c r="I38" s="118"/>
      <c r="J38" s="101"/>
      <c r="K38" s="101"/>
      <c r="L38" s="101"/>
      <c r="M38" s="117"/>
      <c r="N38" s="86"/>
      <c r="O38" s="86"/>
      <c r="P38" s="20">
        <f>IF(F38=0,0,AVERAGE(G38:M38))</f>
        <v>0</v>
      </c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s="79" customFormat="1" hidden="1" x14ac:dyDescent="0.3">
      <c r="A39" s="16" t="s">
        <v>242</v>
      </c>
      <c r="B39" s="17" t="s">
        <v>97</v>
      </c>
      <c r="C39" s="18" t="s">
        <v>13</v>
      </c>
      <c r="D39" s="19" t="s">
        <v>17</v>
      </c>
      <c r="E39" s="16">
        <f>Best4</f>
        <v>0</v>
      </c>
      <c r="F39" s="17">
        <f>COUNT(G39:M39)</f>
        <v>0</v>
      </c>
      <c r="G39" s="102"/>
      <c r="H39" s="101"/>
      <c r="I39" s="118"/>
      <c r="J39" s="101"/>
      <c r="K39" s="101"/>
      <c r="L39" s="101"/>
      <c r="M39" s="117"/>
      <c r="N39" s="86"/>
      <c r="O39" s="86"/>
      <c r="P39" s="20">
        <f>IF(F39=0,0,AVERAGE(G39:M39))</f>
        <v>0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</row>
    <row r="40" spans="1:27" hidden="1" x14ac:dyDescent="0.3">
      <c r="A40" s="16" t="s">
        <v>88</v>
      </c>
      <c r="B40" s="17" t="s">
        <v>6</v>
      </c>
      <c r="C40" s="18" t="s">
        <v>13</v>
      </c>
      <c r="D40" s="19" t="s">
        <v>17</v>
      </c>
      <c r="E40" s="16">
        <f>Best4</f>
        <v>0</v>
      </c>
      <c r="F40" s="17">
        <f>COUNT(G40:M40)</f>
        <v>0</v>
      </c>
      <c r="G40" s="102"/>
      <c r="H40" s="101"/>
      <c r="I40" s="118"/>
      <c r="J40" s="101"/>
      <c r="K40" s="101"/>
      <c r="L40" s="101"/>
      <c r="M40" s="117"/>
      <c r="N40" s="86"/>
      <c r="O40" s="86"/>
      <c r="P40" s="20">
        <f>IF(F40=0,0,AVERAGE(G40:M40))</f>
        <v>0</v>
      </c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</row>
    <row r="41" spans="1:27" s="99" customFormat="1" hidden="1" x14ac:dyDescent="0.3">
      <c r="A41" s="16" t="s">
        <v>339</v>
      </c>
      <c r="B41" s="17" t="s">
        <v>340</v>
      </c>
      <c r="C41" s="18" t="s">
        <v>13</v>
      </c>
      <c r="D41" s="19" t="s">
        <v>17</v>
      </c>
      <c r="E41" s="16">
        <f>Best4</f>
        <v>0</v>
      </c>
      <c r="F41" s="17">
        <f>COUNT(G41:M41)</f>
        <v>0</v>
      </c>
      <c r="G41" s="102"/>
      <c r="H41" s="101"/>
      <c r="I41" s="118"/>
      <c r="J41" s="101"/>
      <c r="K41" s="101"/>
      <c r="L41" s="101"/>
      <c r="M41" s="117"/>
      <c r="N41" s="86"/>
      <c r="O41" s="86"/>
      <c r="P41" s="20">
        <f>IF(F41=0,0,AVERAGE(G41:M41))</f>
        <v>0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</row>
    <row r="42" spans="1:27" s="79" customFormat="1" hidden="1" x14ac:dyDescent="0.3">
      <c r="A42" s="16" t="s">
        <v>300</v>
      </c>
      <c r="B42" s="17" t="s">
        <v>290</v>
      </c>
      <c r="C42" s="18" t="s">
        <v>13</v>
      </c>
      <c r="D42" s="19" t="s">
        <v>17</v>
      </c>
      <c r="E42" s="16">
        <f>Best4</f>
        <v>0</v>
      </c>
      <c r="F42" s="17">
        <f>COUNT(G42:M42)</f>
        <v>0</v>
      </c>
      <c r="G42" s="102"/>
      <c r="H42" s="101"/>
      <c r="I42" s="118"/>
      <c r="J42" s="101"/>
      <c r="K42" s="101"/>
      <c r="L42" s="120"/>
      <c r="M42" s="160"/>
      <c r="N42" s="86"/>
      <c r="O42" s="86"/>
      <c r="P42" s="20">
        <f>IF(F42=0,0,AVERAGE(G42:M42))</f>
        <v>0</v>
      </c>
      <c r="Q42" s="99"/>
      <c r="R42" s="99"/>
    </row>
    <row r="43" spans="1:27" s="79" customFormat="1" hidden="1" x14ac:dyDescent="0.3">
      <c r="A43" s="16" t="s">
        <v>295</v>
      </c>
      <c r="B43" s="17" t="s">
        <v>82</v>
      </c>
      <c r="C43" s="18" t="s">
        <v>13</v>
      </c>
      <c r="D43" s="19" t="s">
        <v>17</v>
      </c>
      <c r="E43" s="16">
        <f>Best4</f>
        <v>0</v>
      </c>
      <c r="F43" s="17">
        <f>COUNT(G43:M43)</f>
        <v>0</v>
      </c>
      <c r="G43" s="102"/>
      <c r="H43" s="120"/>
      <c r="I43" s="118"/>
      <c r="J43" s="101"/>
      <c r="K43" s="120"/>
      <c r="L43" s="120"/>
      <c r="M43" s="122"/>
      <c r="N43" s="86"/>
      <c r="O43" s="86"/>
      <c r="P43" s="20">
        <f>IF(F43=0,0,AVERAGE(G43:M43))</f>
        <v>0</v>
      </c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</row>
    <row r="44" spans="1:27" s="79" customFormat="1" hidden="1" x14ac:dyDescent="0.3">
      <c r="A44" s="16" t="s">
        <v>299</v>
      </c>
      <c r="B44" s="17" t="s">
        <v>55</v>
      </c>
      <c r="C44" s="18" t="s">
        <v>13</v>
      </c>
      <c r="D44" s="19" t="s">
        <v>17</v>
      </c>
      <c r="E44" s="16">
        <f>Best4</f>
        <v>0</v>
      </c>
      <c r="F44" s="17">
        <f>COUNT(G44:M44)</f>
        <v>0</v>
      </c>
      <c r="G44" s="102"/>
      <c r="H44" s="101"/>
      <c r="I44" s="118"/>
      <c r="J44" s="101"/>
      <c r="K44" s="101"/>
      <c r="L44" s="101"/>
      <c r="M44" s="117"/>
      <c r="N44" s="86"/>
      <c r="O44" s="86"/>
      <c r="P44" s="20">
        <f>IF(F44=0,0,AVERAGE(G44:M44))</f>
        <v>0</v>
      </c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</row>
    <row r="45" spans="1:27" s="99" customFormat="1" hidden="1" x14ac:dyDescent="0.3">
      <c r="A45" s="16" t="s">
        <v>217</v>
      </c>
      <c r="B45" s="17" t="s">
        <v>10</v>
      </c>
      <c r="C45" s="18" t="s">
        <v>13</v>
      </c>
      <c r="D45" s="19" t="s">
        <v>17</v>
      </c>
      <c r="E45" s="16">
        <f>Best4</f>
        <v>0</v>
      </c>
      <c r="F45" s="17">
        <f>COUNT(G45:M45)</f>
        <v>0</v>
      </c>
      <c r="G45" s="78"/>
      <c r="H45" s="77"/>
      <c r="I45" s="139"/>
      <c r="J45" s="77"/>
      <c r="K45" s="77"/>
      <c r="L45" s="77"/>
      <c r="M45" s="80"/>
      <c r="N45" s="85"/>
      <c r="O45" s="85"/>
      <c r="P45" s="20">
        <f>IF(F45=0,0,AVERAGE(G45:M45))</f>
        <v>0</v>
      </c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  <row r="46" spans="1:27" s="99" customFormat="1" hidden="1" x14ac:dyDescent="0.3">
      <c r="A46" s="16" t="s">
        <v>176</v>
      </c>
      <c r="B46" s="17" t="s">
        <v>9</v>
      </c>
      <c r="C46" s="18" t="s">
        <v>13</v>
      </c>
      <c r="D46" s="19" t="s">
        <v>17</v>
      </c>
      <c r="E46" s="16">
        <f>Best4</f>
        <v>0</v>
      </c>
      <c r="F46" s="17">
        <f>COUNT(G46:M46)</f>
        <v>0</v>
      </c>
      <c r="G46" s="78"/>
      <c r="H46" s="77"/>
      <c r="I46" s="139"/>
      <c r="J46" s="77"/>
      <c r="K46" s="77"/>
      <c r="L46" s="77"/>
      <c r="M46" s="80"/>
      <c r="N46" s="85"/>
      <c r="O46" s="85"/>
      <c r="P46" s="20">
        <f>IF(F46=0,0,AVERAGE(G46:M46))</f>
        <v>0</v>
      </c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</row>
    <row r="47" spans="1:27" s="99" customFormat="1" hidden="1" x14ac:dyDescent="0.3">
      <c r="A47" s="16" t="s">
        <v>191</v>
      </c>
      <c r="B47" s="17" t="s">
        <v>8</v>
      </c>
      <c r="C47" s="18" t="s">
        <v>13</v>
      </c>
      <c r="D47" s="19" t="s">
        <v>17</v>
      </c>
      <c r="E47" s="16">
        <f>Best4</f>
        <v>0</v>
      </c>
      <c r="F47" s="17">
        <f>COUNT(G47:M47)</f>
        <v>0</v>
      </c>
      <c r="G47" s="78"/>
      <c r="H47" s="77"/>
      <c r="I47" s="139"/>
      <c r="J47" s="77"/>
      <c r="K47" s="77"/>
      <c r="L47" s="77"/>
      <c r="M47" s="80"/>
      <c r="N47" s="85"/>
      <c r="O47" s="85"/>
      <c r="P47" s="20">
        <f>IF(F47=0,0,AVERAGE(G47:M47))</f>
        <v>0</v>
      </c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</row>
    <row r="48" spans="1:27" s="79" customFormat="1" hidden="1" x14ac:dyDescent="0.3">
      <c r="A48" s="16" t="s">
        <v>211</v>
      </c>
      <c r="B48" s="17" t="s">
        <v>8</v>
      </c>
      <c r="C48" s="18" t="s">
        <v>13</v>
      </c>
      <c r="D48" s="19" t="s">
        <v>17</v>
      </c>
      <c r="E48" s="16">
        <f>Best4</f>
        <v>0</v>
      </c>
      <c r="F48" s="17">
        <f>COUNT(G48:M48)</f>
        <v>0</v>
      </c>
      <c r="G48" s="102"/>
      <c r="H48" s="101"/>
      <c r="I48" s="118"/>
      <c r="J48" s="101"/>
      <c r="K48" s="101"/>
      <c r="L48" s="101"/>
      <c r="M48" s="135"/>
      <c r="N48" s="85"/>
      <c r="O48" s="85"/>
      <c r="P48" s="20">
        <f>IF(F48=0,0,AVERAGE(G48:M48))</f>
        <v>0</v>
      </c>
    </row>
    <row r="49" spans="1:27" s="99" customFormat="1" hidden="1" x14ac:dyDescent="0.3">
      <c r="A49" s="16" t="s">
        <v>195</v>
      </c>
      <c r="B49" s="17" t="s">
        <v>14</v>
      </c>
      <c r="C49" s="18" t="s">
        <v>13</v>
      </c>
      <c r="D49" s="19" t="s">
        <v>17</v>
      </c>
      <c r="E49" s="16">
        <f>Best4</f>
        <v>0</v>
      </c>
      <c r="F49" s="17">
        <f>COUNT(G49:M49)</f>
        <v>0</v>
      </c>
      <c r="G49" s="78"/>
      <c r="H49" s="77"/>
      <c r="I49" s="118"/>
      <c r="J49" s="77"/>
      <c r="K49" s="77"/>
      <c r="L49" s="77"/>
      <c r="M49" s="80"/>
      <c r="N49" s="85"/>
      <c r="O49" s="85"/>
      <c r="P49" s="20">
        <f>IF(F49=0,0,AVERAGE(G49:M49))</f>
        <v>0</v>
      </c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</row>
    <row r="50" spans="1:27" s="79" customFormat="1" hidden="1" x14ac:dyDescent="0.3">
      <c r="A50" s="16" t="s">
        <v>252</v>
      </c>
      <c r="B50" s="17" t="s">
        <v>253</v>
      </c>
      <c r="C50" s="18" t="s">
        <v>13</v>
      </c>
      <c r="D50" s="19" t="s">
        <v>17</v>
      </c>
      <c r="E50" s="16">
        <f>Best4</f>
        <v>0</v>
      </c>
      <c r="F50" s="17">
        <f>COUNT(G50:M50)</f>
        <v>0</v>
      </c>
      <c r="G50" s="136"/>
      <c r="H50" s="137"/>
      <c r="I50" s="145"/>
      <c r="J50" s="137"/>
      <c r="K50" s="137"/>
      <c r="L50" s="137"/>
      <c r="M50" s="160"/>
      <c r="N50" s="85"/>
      <c r="O50" s="85"/>
      <c r="P50" s="20">
        <f>IF(F50=0,0,AVERAGE(G50:M50))</f>
        <v>0</v>
      </c>
    </row>
    <row r="51" spans="1:27" s="99" customFormat="1" hidden="1" x14ac:dyDescent="0.3">
      <c r="A51" s="16" t="s">
        <v>210</v>
      </c>
      <c r="B51" s="17" t="s">
        <v>9</v>
      </c>
      <c r="C51" s="18" t="s">
        <v>13</v>
      </c>
      <c r="D51" s="19" t="s">
        <v>17</v>
      </c>
      <c r="E51" s="16">
        <f>Best4</f>
        <v>0</v>
      </c>
      <c r="F51" s="17">
        <f>COUNT(G51:M51)</f>
        <v>0</v>
      </c>
      <c r="G51" s="102"/>
      <c r="H51" s="101"/>
      <c r="I51" s="118"/>
      <c r="J51" s="101"/>
      <c r="K51" s="101"/>
      <c r="L51" s="101"/>
      <c r="M51" s="117"/>
      <c r="N51" s="85"/>
      <c r="O51" s="85"/>
      <c r="P51" s="20">
        <f>IF(F51=0,0,AVERAGE(G51:M51))</f>
        <v>0</v>
      </c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</row>
    <row r="52" spans="1:27" s="99" customFormat="1" hidden="1" x14ac:dyDescent="0.3">
      <c r="A52" s="16" t="s">
        <v>157</v>
      </c>
      <c r="B52" s="17" t="s">
        <v>55</v>
      </c>
      <c r="C52" s="18" t="s">
        <v>13</v>
      </c>
      <c r="D52" s="19" t="s">
        <v>17</v>
      </c>
      <c r="E52" s="16">
        <f>Best4</f>
        <v>0</v>
      </c>
      <c r="F52" s="17">
        <f>COUNT(G52:M52)</f>
        <v>0</v>
      </c>
      <c r="G52" s="102"/>
      <c r="H52" s="137"/>
      <c r="I52" s="145"/>
      <c r="J52" s="137"/>
      <c r="K52" s="137"/>
      <c r="L52" s="137"/>
      <c r="M52" s="117"/>
      <c r="N52" s="85"/>
      <c r="O52" s="85"/>
      <c r="P52" s="20">
        <f>IF(F52=0,0,AVERAGE(G52:M52))</f>
        <v>0</v>
      </c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</row>
    <row r="53" spans="1:27" s="79" customFormat="1" hidden="1" x14ac:dyDescent="0.3">
      <c r="A53" s="16" t="s">
        <v>130</v>
      </c>
      <c r="B53" s="17" t="s">
        <v>8</v>
      </c>
      <c r="C53" s="18" t="s">
        <v>13</v>
      </c>
      <c r="D53" s="19" t="s">
        <v>21</v>
      </c>
      <c r="E53" s="16">
        <f>Best4</f>
        <v>0</v>
      </c>
      <c r="F53" s="17">
        <f>COUNT(G53:M53)</f>
        <v>0</v>
      </c>
      <c r="G53" s="102"/>
      <c r="H53" s="101"/>
      <c r="I53" s="118"/>
      <c r="J53" s="101"/>
      <c r="K53" s="101"/>
      <c r="L53" s="101"/>
      <c r="M53" s="117"/>
      <c r="N53" s="86"/>
      <c r="O53" s="86"/>
      <c r="P53" s="20">
        <f>IF(F53=0,0,AVERAGE(G53:M53))</f>
        <v>0</v>
      </c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</row>
    <row r="54" spans="1:27" s="79" customFormat="1" hidden="1" x14ac:dyDescent="0.3">
      <c r="A54" s="16" t="s">
        <v>287</v>
      </c>
      <c r="B54" s="17" t="s">
        <v>97</v>
      </c>
      <c r="C54" s="18" t="s">
        <v>13</v>
      </c>
      <c r="D54" s="19" t="s">
        <v>21</v>
      </c>
      <c r="E54" s="16">
        <f>Best4</f>
        <v>0</v>
      </c>
      <c r="F54" s="17">
        <f>COUNT(G54:M54)</f>
        <v>0</v>
      </c>
      <c r="G54" s="102"/>
      <c r="H54" s="101"/>
      <c r="I54" s="118"/>
      <c r="J54" s="101"/>
      <c r="K54" s="101"/>
      <c r="L54" s="137"/>
      <c r="M54" s="117"/>
      <c r="N54" s="85"/>
      <c r="O54" s="85"/>
      <c r="P54" s="20">
        <f>IF(F54=0,0,AVERAGE(G54:M54))</f>
        <v>0</v>
      </c>
    </row>
    <row r="55" spans="1:27" s="79" customFormat="1" hidden="1" x14ac:dyDescent="0.3">
      <c r="A55" s="16" t="s">
        <v>213</v>
      </c>
      <c r="B55" s="17" t="s">
        <v>10</v>
      </c>
      <c r="C55" s="18" t="s">
        <v>13</v>
      </c>
      <c r="D55" s="19" t="s">
        <v>21</v>
      </c>
      <c r="E55" s="16">
        <f>Best4</f>
        <v>0</v>
      </c>
      <c r="F55" s="17">
        <f>COUNT(G55:M55)</f>
        <v>0</v>
      </c>
      <c r="G55" s="102"/>
      <c r="H55" s="101"/>
      <c r="I55" s="118"/>
      <c r="J55" s="101"/>
      <c r="K55" s="101"/>
      <c r="L55" s="101"/>
      <c r="M55" s="117"/>
      <c r="N55" s="85"/>
      <c r="O55" s="85"/>
      <c r="P55" s="20">
        <f>IF(F55=0,0,AVERAGE(G55:M55))</f>
        <v>0</v>
      </c>
    </row>
    <row r="56" spans="1:27" s="79" customFormat="1" hidden="1" x14ac:dyDescent="0.3">
      <c r="A56" s="16" t="s">
        <v>326</v>
      </c>
      <c r="B56" s="17" t="s">
        <v>55</v>
      </c>
      <c r="C56" s="18" t="s">
        <v>13</v>
      </c>
      <c r="D56" s="19" t="s">
        <v>21</v>
      </c>
      <c r="E56" s="16">
        <f>Best4</f>
        <v>0</v>
      </c>
      <c r="F56" s="17">
        <f>COUNT(G56:M56)</f>
        <v>0</v>
      </c>
      <c r="G56" s="78"/>
      <c r="H56" s="77"/>
      <c r="I56" s="139"/>
      <c r="J56" s="77"/>
      <c r="K56" s="77"/>
      <c r="L56" s="77"/>
      <c r="M56" s="80"/>
      <c r="N56" s="85"/>
      <c r="O56" s="85"/>
      <c r="P56" s="20">
        <f>IF(F56=0,0,AVERAGE(G56:M56))</f>
        <v>0</v>
      </c>
    </row>
    <row r="57" spans="1:27" s="79" customFormat="1" hidden="1" x14ac:dyDescent="0.3">
      <c r="A57" s="16" t="s">
        <v>301</v>
      </c>
      <c r="B57" s="17" t="s">
        <v>97</v>
      </c>
      <c r="C57" s="18" t="s">
        <v>13</v>
      </c>
      <c r="D57" s="19" t="s">
        <v>21</v>
      </c>
      <c r="E57" s="16">
        <f>Best4</f>
        <v>0</v>
      </c>
      <c r="F57" s="17">
        <f>COUNT(G57:M57)</f>
        <v>0</v>
      </c>
      <c r="G57" s="102"/>
      <c r="H57" s="137"/>
      <c r="I57" s="145"/>
      <c r="J57" s="137"/>
      <c r="K57" s="137"/>
      <c r="L57" s="101"/>
      <c r="M57" s="160"/>
      <c r="N57" s="85"/>
      <c r="O57" s="85"/>
      <c r="P57" s="20">
        <f>IF(F57=0,0,AVERAGE(G57:M57))</f>
        <v>0</v>
      </c>
    </row>
    <row r="58" spans="1:27" s="79" customFormat="1" hidden="1" x14ac:dyDescent="0.3">
      <c r="A58" s="16" t="s">
        <v>154</v>
      </c>
      <c r="B58" s="17" t="s">
        <v>14</v>
      </c>
      <c r="C58" s="18" t="s">
        <v>13</v>
      </c>
      <c r="D58" s="19" t="s">
        <v>21</v>
      </c>
      <c r="E58" s="16">
        <f>Best4</f>
        <v>0</v>
      </c>
      <c r="F58" s="17">
        <f>COUNT(G58:M58)</f>
        <v>0</v>
      </c>
      <c r="G58" s="102"/>
      <c r="H58" s="101"/>
      <c r="I58" s="118"/>
      <c r="J58" s="101"/>
      <c r="K58" s="101"/>
      <c r="L58" s="101"/>
      <c r="M58" s="117"/>
      <c r="N58" s="86"/>
      <c r="O58" s="86"/>
      <c r="P58" s="20">
        <f>IF(F58=0,0,AVERAGE(G58:M58))</f>
        <v>0</v>
      </c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  <row r="59" spans="1:27" s="79" customFormat="1" hidden="1" x14ac:dyDescent="0.3">
      <c r="A59" s="16" t="s">
        <v>152</v>
      </c>
      <c r="B59" s="17" t="s">
        <v>82</v>
      </c>
      <c r="C59" s="18" t="s">
        <v>13</v>
      </c>
      <c r="D59" s="19" t="s">
        <v>21</v>
      </c>
      <c r="E59" s="16">
        <f>Best4</f>
        <v>0</v>
      </c>
      <c r="F59" s="17">
        <f>COUNT(G59:M59)</f>
        <v>0</v>
      </c>
      <c r="G59" s="102"/>
      <c r="H59" s="101"/>
      <c r="I59" s="118"/>
      <c r="J59" s="101"/>
      <c r="K59" s="101"/>
      <c r="L59" s="101"/>
      <c r="M59" s="117"/>
      <c r="N59" s="86"/>
      <c r="O59" s="86"/>
      <c r="P59" s="20">
        <f>IF(F59=0,0,AVERAGE(G59:M59))</f>
        <v>0</v>
      </c>
    </row>
    <row r="60" spans="1:27" s="79" customFormat="1" hidden="1" x14ac:dyDescent="0.3">
      <c r="A60" s="16" t="s">
        <v>180</v>
      </c>
      <c r="B60" s="17" t="s">
        <v>139</v>
      </c>
      <c r="C60" s="18" t="s">
        <v>13</v>
      </c>
      <c r="D60" s="19" t="s">
        <v>21</v>
      </c>
      <c r="E60" s="16">
        <f>Best4</f>
        <v>0</v>
      </c>
      <c r="F60" s="17">
        <f>COUNT(G60:M60)</f>
        <v>0</v>
      </c>
      <c r="G60" s="102"/>
      <c r="H60" s="101"/>
      <c r="I60" s="118"/>
      <c r="J60" s="101"/>
      <c r="K60" s="101"/>
      <c r="L60" s="101"/>
      <c r="M60" s="117"/>
      <c r="N60" s="85"/>
      <c r="O60" s="85"/>
      <c r="P60" s="20">
        <f>IF(F60=0,0,AVERAGE(G60:M60))</f>
        <v>0</v>
      </c>
    </row>
    <row r="61" spans="1:27" s="79" customFormat="1" hidden="1" x14ac:dyDescent="0.3">
      <c r="A61" s="16" t="s">
        <v>282</v>
      </c>
      <c r="B61" s="17" t="s">
        <v>246</v>
      </c>
      <c r="C61" s="18" t="s">
        <v>13</v>
      </c>
      <c r="D61" s="19" t="s">
        <v>16</v>
      </c>
      <c r="E61" s="16">
        <f>Best4</f>
        <v>0</v>
      </c>
      <c r="F61" s="17">
        <f>COUNT(G61:M61)</f>
        <v>0</v>
      </c>
      <c r="G61" s="102"/>
      <c r="H61" s="101"/>
      <c r="I61" s="118"/>
      <c r="J61" s="101"/>
      <c r="K61" s="101"/>
      <c r="L61" s="101"/>
      <c r="M61" s="117"/>
      <c r="N61" s="86"/>
      <c r="O61" s="86"/>
      <c r="P61" s="20">
        <f>IF(F61=0,0,AVERAGE(G61:M61))</f>
        <v>0</v>
      </c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</row>
    <row r="62" spans="1:27" s="79" customFormat="1" hidden="1" x14ac:dyDescent="0.3">
      <c r="A62" s="16" t="s">
        <v>334</v>
      </c>
      <c r="B62" s="17" t="s">
        <v>335</v>
      </c>
      <c r="C62" s="18" t="s">
        <v>13</v>
      </c>
      <c r="D62" s="19" t="s">
        <v>16</v>
      </c>
      <c r="E62" s="16">
        <f>Best4</f>
        <v>0</v>
      </c>
      <c r="F62" s="17">
        <f>COUNT(G62:M62)</f>
        <v>0</v>
      </c>
      <c r="G62" s="102"/>
      <c r="H62" s="101"/>
      <c r="I62" s="118"/>
      <c r="J62" s="101"/>
      <c r="K62" s="101"/>
      <c r="L62" s="101"/>
      <c r="M62" s="117"/>
      <c r="N62" s="86"/>
      <c r="O62" s="86"/>
      <c r="P62" s="20">
        <f>IF(F62=0,0,AVERAGE(G62:M62))</f>
        <v>0</v>
      </c>
    </row>
    <row r="63" spans="1:27" s="79" customFormat="1" hidden="1" x14ac:dyDescent="0.3">
      <c r="A63" s="16" t="s">
        <v>342</v>
      </c>
      <c r="B63" s="17" t="s">
        <v>340</v>
      </c>
      <c r="C63" s="18" t="s">
        <v>13</v>
      </c>
      <c r="D63" s="19" t="s">
        <v>16</v>
      </c>
      <c r="E63" s="16">
        <f>Best4</f>
        <v>0</v>
      </c>
      <c r="F63" s="17">
        <f>COUNT(G63:M63)</f>
        <v>0</v>
      </c>
      <c r="G63" s="102"/>
      <c r="H63" s="101"/>
      <c r="I63" s="118"/>
      <c r="J63" s="101"/>
      <c r="K63" s="101"/>
      <c r="L63" s="101"/>
      <c r="M63" s="117"/>
      <c r="N63" s="86"/>
      <c r="O63" s="86"/>
      <c r="P63" s="20">
        <f>IF(F63=0,0,AVERAGE(G63:M63))</f>
        <v>0</v>
      </c>
    </row>
    <row r="64" spans="1:27" s="79" customFormat="1" hidden="1" x14ac:dyDescent="0.3">
      <c r="A64" s="16" t="s">
        <v>313</v>
      </c>
      <c r="B64" s="17" t="s">
        <v>55</v>
      </c>
      <c r="C64" s="18" t="s">
        <v>13</v>
      </c>
      <c r="D64" s="19" t="s">
        <v>16</v>
      </c>
      <c r="E64" s="16">
        <f>Best4</f>
        <v>0</v>
      </c>
      <c r="F64" s="17">
        <f>COUNT(G64:M64)</f>
        <v>0</v>
      </c>
      <c r="G64" s="136"/>
      <c r="H64" s="137"/>
      <c r="I64" s="145"/>
      <c r="J64" s="137"/>
      <c r="K64" s="137"/>
      <c r="L64" s="137"/>
      <c r="M64" s="122"/>
      <c r="N64" s="85"/>
      <c r="O64" s="85"/>
      <c r="P64" s="20">
        <f>IF(F64=0,0,AVERAGE(G64:M64))</f>
        <v>0</v>
      </c>
    </row>
    <row r="65" spans="1:27" s="79" customFormat="1" hidden="1" x14ac:dyDescent="0.3">
      <c r="A65" s="16" t="s">
        <v>321</v>
      </c>
      <c r="B65" s="17" t="s">
        <v>55</v>
      </c>
      <c r="C65" s="18" t="s">
        <v>13</v>
      </c>
      <c r="D65" s="19" t="s">
        <v>16</v>
      </c>
      <c r="E65" s="16">
        <f>Best4</f>
        <v>0</v>
      </c>
      <c r="F65" s="17">
        <f>COUNT(G65:M65)</f>
        <v>0</v>
      </c>
      <c r="G65" s="136"/>
      <c r="H65" s="137"/>
      <c r="I65" s="145"/>
      <c r="J65" s="137"/>
      <c r="K65" s="137"/>
      <c r="L65" s="137"/>
      <c r="M65" s="122"/>
      <c r="N65" s="85"/>
      <c r="O65" s="85"/>
      <c r="P65" s="20">
        <f>IF(F65=0,0,AVERAGE(G65:M65))</f>
        <v>0</v>
      </c>
    </row>
    <row r="66" spans="1:27" s="79" customFormat="1" hidden="1" x14ac:dyDescent="0.3">
      <c r="A66" s="16" t="s">
        <v>237</v>
      </c>
      <c r="B66" s="17" t="s">
        <v>55</v>
      </c>
      <c r="C66" s="18" t="s">
        <v>13</v>
      </c>
      <c r="D66" s="19" t="s">
        <v>16</v>
      </c>
      <c r="E66" s="16">
        <f>Best4</f>
        <v>0</v>
      </c>
      <c r="F66" s="17">
        <f>COUNT(G66:M66)</f>
        <v>0</v>
      </c>
      <c r="G66" s="157"/>
      <c r="H66" s="125"/>
      <c r="I66" s="161"/>
      <c r="J66" s="125"/>
      <c r="K66" s="125"/>
      <c r="L66" s="125"/>
      <c r="M66" s="164"/>
      <c r="N66" s="85"/>
      <c r="O66" s="85"/>
      <c r="P66" s="20">
        <f>IF(F66=0,0,AVERAGE(G66:M66))</f>
        <v>0</v>
      </c>
    </row>
    <row r="67" spans="1:27" s="79" customFormat="1" hidden="1" x14ac:dyDescent="0.3">
      <c r="A67" s="16" t="s">
        <v>194</v>
      </c>
      <c r="B67" s="17" t="s">
        <v>14</v>
      </c>
      <c r="C67" s="18" t="s">
        <v>13</v>
      </c>
      <c r="D67" s="19" t="s">
        <v>16</v>
      </c>
      <c r="E67" s="16">
        <f>Best4</f>
        <v>0</v>
      </c>
      <c r="F67" s="17">
        <f>COUNT(G67:M67)</f>
        <v>0</v>
      </c>
      <c r="G67" s="78"/>
      <c r="H67" s="77"/>
      <c r="I67" s="118"/>
      <c r="J67" s="77"/>
      <c r="K67" s="77"/>
      <c r="L67" s="77"/>
      <c r="M67" s="80"/>
      <c r="N67" s="85"/>
      <c r="O67" s="85"/>
      <c r="P67" s="20">
        <f>IF(F67=0,0,AVERAGE(G67:M67))</f>
        <v>0</v>
      </c>
    </row>
    <row r="68" spans="1:27" s="79" customFormat="1" hidden="1" x14ac:dyDescent="0.3">
      <c r="A68" s="16" t="s">
        <v>344</v>
      </c>
      <c r="B68" s="17" t="s">
        <v>7</v>
      </c>
      <c r="C68" s="18" t="s">
        <v>13</v>
      </c>
      <c r="D68" s="19" t="s">
        <v>63</v>
      </c>
      <c r="E68" s="16">
        <f>Best4</f>
        <v>0</v>
      </c>
      <c r="F68" s="17">
        <f>COUNT(G68:M68)</f>
        <v>0</v>
      </c>
      <c r="G68" s="102"/>
      <c r="H68" s="101"/>
      <c r="I68" s="118"/>
      <c r="J68" s="101"/>
      <c r="K68" s="101"/>
      <c r="L68" s="101"/>
      <c r="M68" s="117"/>
      <c r="N68" s="86"/>
      <c r="O68" s="86"/>
      <c r="P68" s="20">
        <f>IF(F68=0,0,AVERAGE(G68:M68))</f>
        <v>0</v>
      </c>
    </row>
    <row r="69" spans="1:27" s="79" customFormat="1" hidden="1" x14ac:dyDescent="0.3">
      <c r="A69" s="16" t="s">
        <v>330</v>
      </c>
      <c r="B69" s="17" t="s">
        <v>331</v>
      </c>
      <c r="C69" s="18" t="s">
        <v>13</v>
      </c>
      <c r="D69" s="19" t="s">
        <v>63</v>
      </c>
      <c r="E69" s="16">
        <f>Best4</f>
        <v>0</v>
      </c>
      <c r="F69" s="17">
        <f>COUNT(G69:M69)</f>
        <v>0</v>
      </c>
      <c r="G69" s="102"/>
      <c r="H69" s="101"/>
      <c r="I69" s="118"/>
      <c r="J69" s="101"/>
      <c r="K69" s="101"/>
      <c r="L69" s="101"/>
      <c r="M69" s="117"/>
      <c r="N69" s="86"/>
      <c r="O69" s="86"/>
      <c r="P69" s="20">
        <f>IF(F69=0,0,AVERAGE(G69:M69))</f>
        <v>0</v>
      </c>
    </row>
    <row r="70" spans="1:27" s="79" customFormat="1" hidden="1" x14ac:dyDescent="0.3">
      <c r="A70" s="16" t="s">
        <v>141</v>
      </c>
      <c r="B70" s="17" t="s">
        <v>97</v>
      </c>
      <c r="C70" s="18" t="s">
        <v>13</v>
      </c>
      <c r="D70" s="19" t="s">
        <v>63</v>
      </c>
      <c r="E70" s="16">
        <f>Best4</f>
        <v>0</v>
      </c>
      <c r="F70" s="17">
        <f>COUNT(G70:M70)</f>
        <v>0</v>
      </c>
      <c r="G70" s="102"/>
      <c r="H70" s="137"/>
      <c r="I70" s="118"/>
      <c r="J70" s="101"/>
      <c r="K70" s="101"/>
      <c r="L70" s="101"/>
      <c r="M70" s="117"/>
      <c r="N70" s="86"/>
      <c r="O70" s="86"/>
      <c r="P70" s="20">
        <f>IF(F70=0,0,AVERAGE(G70:M70))</f>
        <v>0</v>
      </c>
    </row>
    <row r="71" spans="1:27" s="79" customFormat="1" hidden="1" x14ac:dyDescent="0.3">
      <c r="A71" s="16" t="s">
        <v>332</v>
      </c>
      <c r="B71" s="17" t="s">
        <v>333</v>
      </c>
      <c r="C71" s="18" t="s">
        <v>13</v>
      </c>
      <c r="D71" s="19" t="s">
        <v>63</v>
      </c>
      <c r="E71" s="16">
        <f>Best4</f>
        <v>0</v>
      </c>
      <c r="F71" s="17">
        <f>COUNT(G71:M71)</f>
        <v>0</v>
      </c>
      <c r="G71" s="102"/>
      <c r="H71" s="101"/>
      <c r="I71" s="118"/>
      <c r="J71" s="101"/>
      <c r="K71" s="101"/>
      <c r="L71" s="101"/>
      <c r="M71" s="117"/>
      <c r="N71" s="86"/>
      <c r="O71" s="86"/>
      <c r="P71" s="20">
        <f>IF(F71=0,0,AVERAGE(G71:M71))</f>
        <v>0</v>
      </c>
    </row>
    <row r="72" spans="1:27" s="79" customFormat="1" hidden="1" x14ac:dyDescent="0.3">
      <c r="A72" s="16" t="s">
        <v>240</v>
      </c>
      <c r="B72" s="17" t="s">
        <v>97</v>
      </c>
      <c r="C72" s="18" t="s">
        <v>13</v>
      </c>
      <c r="D72" s="19" t="s">
        <v>63</v>
      </c>
      <c r="E72" s="16">
        <f>Best4</f>
        <v>0</v>
      </c>
      <c r="F72" s="17">
        <f>COUNT(G72:M72)</f>
        <v>0</v>
      </c>
      <c r="G72" s="102"/>
      <c r="H72" s="153"/>
      <c r="I72" s="118"/>
      <c r="J72" s="153"/>
      <c r="K72" s="153"/>
      <c r="L72" s="153"/>
      <c r="M72" s="117"/>
      <c r="N72" s="86"/>
      <c r="O72" s="86"/>
      <c r="P72" s="20">
        <f>IF(F72=0,0,AVERAGE(G72:M72))</f>
        <v>0</v>
      </c>
    </row>
    <row r="73" spans="1:27" s="79" customFormat="1" hidden="1" x14ac:dyDescent="0.3">
      <c r="A73" s="16" t="s">
        <v>158</v>
      </c>
      <c r="B73" s="17" t="s">
        <v>159</v>
      </c>
      <c r="C73" s="18" t="s">
        <v>13</v>
      </c>
      <c r="D73" s="19" t="s">
        <v>63</v>
      </c>
      <c r="E73" s="16">
        <f>Best4</f>
        <v>0</v>
      </c>
      <c r="F73" s="17">
        <f>COUNT(G73:M73)</f>
        <v>0</v>
      </c>
      <c r="G73" s="102"/>
      <c r="H73" s="101"/>
      <c r="I73" s="139"/>
      <c r="J73" s="77"/>
      <c r="K73" s="77"/>
      <c r="L73" s="77"/>
      <c r="M73" s="80"/>
      <c r="N73" s="85"/>
      <c r="O73" s="85"/>
      <c r="P73" s="20">
        <f>IF(F73=0,0,AVERAGE(G73:M73))</f>
        <v>0</v>
      </c>
    </row>
    <row r="74" spans="1:27" s="79" customFormat="1" hidden="1" x14ac:dyDescent="0.3">
      <c r="A74" s="16" t="s">
        <v>336</v>
      </c>
      <c r="B74" s="17" t="s">
        <v>221</v>
      </c>
      <c r="C74" s="18" t="s">
        <v>13</v>
      </c>
      <c r="D74" s="19" t="s">
        <v>63</v>
      </c>
      <c r="E74" s="16">
        <f>Best4</f>
        <v>0</v>
      </c>
      <c r="F74" s="17">
        <f>COUNT(G74:M74)</f>
        <v>0</v>
      </c>
      <c r="G74" s="102"/>
      <c r="H74" s="101"/>
      <c r="I74" s="118"/>
      <c r="J74" s="101"/>
      <c r="K74" s="101"/>
      <c r="L74" s="101"/>
      <c r="M74" s="117"/>
      <c r="N74" s="86"/>
      <c r="O74" s="86"/>
      <c r="P74" s="20">
        <f>IF(F74=0,0,AVERAGE(G74:M74))</f>
        <v>0</v>
      </c>
    </row>
    <row r="75" spans="1:27" s="79" customFormat="1" hidden="1" x14ac:dyDescent="0.3">
      <c r="A75" s="16" t="s">
        <v>376</v>
      </c>
      <c r="B75" s="17" t="s">
        <v>55</v>
      </c>
      <c r="C75" s="18" t="s">
        <v>13</v>
      </c>
      <c r="D75" s="19" t="s">
        <v>63</v>
      </c>
      <c r="E75" s="16">
        <f>Best4</f>
        <v>0</v>
      </c>
      <c r="F75" s="17">
        <f>COUNT(G75:M75)</f>
        <v>0</v>
      </c>
      <c r="G75" s="102"/>
      <c r="H75" s="101"/>
      <c r="I75" s="145"/>
      <c r="J75" s="101"/>
      <c r="K75" s="101"/>
      <c r="L75" s="101"/>
      <c r="M75" s="117"/>
      <c r="N75" s="86"/>
      <c r="O75" s="86"/>
      <c r="P75" s="20">
        <f>IF(F75=0,0,AVERAGE(G75:M75))</f>
        <v>0</v>
      </c>
    </row>
    <row r="76" spans="1:27" s="79" customFormat="1" hidden="1" x14ac:dyDescent="0.3">
      <c r="A76" s="16" t="s">
        <v>289</v>
      </c>
      <c r="B76" s="17" t="s">
        <v>55</v>
      </c>
      <c r="C76" s="18" t="s">
        <v>13</v>
      </c>
      <c r="D76" s="19" t="s">
        <v>63</v>
      </c>
      <c r="E76" s="16">
        <f>Best4</f>
        <v>0</v>
      </c>
      <c r="F76" s="17">
        <f>COUNT(G76:M76)</f>
        <v>0</v>
      </c>
      <c r="G76" s="102"/>
      <c r="H76" s="101"/>
      <c r="I76" s="118"/>
      <c r="J76" s="101"/>
      <c r="K76" s="101"/>
      <c r="L76" s="101"/>
      <c r="M76" s="117"/>
      <c r="N76" s="86"/>
      <c r="O76" s="86"/>
      <c r="P76" s="20">
        <f>IF(F76=0,0,AVERAGE(G76:M76))</f>
        <v>0</v>
      </c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</row>
    <row r="77" spans="1:27" s="79" customFormat="1" hidden="1" x14ac:dyDescent="0.3">
      <c r="A77" s="16" t="s">
        <v>353</v>
      </c>
      <c r="B77" s="17" t="s">
        <v>159</v>
      </c>
      <c r="C77" s="18" t="s">
        <v>13</v>
      </c>
      <c r="D77" s="19" t="s">
        <v>63</v>
      </c>
      <c r="E77" s="16">
        <f>Best4</f>
        <v>0</v>
      </c>
      <c r="F77" s="17">
        <f>COUNT(G77:M77)</f>
        <v>0</v>
      </c>
      <c r="G77" s="102"/>
      <c r="H77" s="137"/>
      <c r="I77" s="118"/>
      <c r="J77" s="101"/>
      <c r="K77" s="101"/>
      <c r="L77" s="101"/>
      <c r="M77" s="117"/>
      <c r="N77" s="86"/>
      <c r="O77" s="86"/>
      <c r="P77" s="20">
        <f>IF(F77=0,0,AVERAGE(G77:M77))</f>
        <v>0</v>
      </c>
    </row>
    <row r="78" spans="1:27" s="79" customFormat="1" hidden="1" x14ac:dyDescent="0.3">
      <c r="A78" s="16" t="s">
        <v>160</v>
      </c>
      <c r="B78" s="17" t="s">
        <v>140</v>
      </c>
      <c r="C78" s="18" t="s">
        <v>13</v>
      </c>
      <c r="D78" s="19" t="s">
        <v>63</v>
      </c>
      <c r="E78" s="16">
        <f>Best4</f>
        <v>0</v>
      </c>
      <c r="F78" s="17">
        <f>COUNT(G78:M78)</f>
        <v>0</v>
      </c>
      <c r="G78" s="102"/>
      <c r="H78" s="101"/>
      <c r="I78" s="139"/>
      <c r="J78" s="77"/>
      <c r="K78" s="77"/>
      <c r="L78" s="77"/>
      <c r="M78" s="80"/>
      <c r="N78" s="85"/>
      <c r="O78" s="85"/>
      <c r="P78" s="20">
        <f>IF(F78=0,0,AVERAGE(G78:M78))</f>
        <v>0</v>
      </c>
    </row>
    <row r="79" spans="1:27" s="79" customFormat="1" hidden="1" x14ac:dyDescent="0.3">
      <c r="A79" s="16" t="s">
        <v>192</v>
      </c>
      <c r="B79" s="17" t="s">
        <v>97</v>
      </c>
      <c r="C79" s="18" t="s">
        <v>13</v>
      </c>
      <c r="D79" s="19" t="s">
        <v>63</v>
      </c>
      <c r="E79" s="16">
        <f>Best4</f>
        <v>0</v>
      </c>
      <c r="F79" s="17">
        <f>COUNT(G79:M79)</f>
        <v>0</v>
      </c>
      <c r="G79" s="102"/>
      <c r="H79" s="101"/>
      <c r="I79" s="118"/>
      <c r="J79" s="101"/>
      <c r="K79" s="101"/>
      <c r="L79" s="101"/>
      <c r="M79" s="117"/>
      <c r="N79" s="86"/>
      <c r="O79" s="86"/>
      <c r="P79" s="20">
        <f>IF(F79=0,0,AVERAGE(G79:M79))</f>
        <v>0</v>
      </c>
    </row>
    <row r="80" spans="1:27" s="79" customFormat="1" hidden="1" x14ac:dyDescent="0.3">
      <c r="A80" s="16" t="s">
        <v>207</v>
      </c>
      <c r="B80" s="17" t="s">
        <v>140</v>
      </c>
      <c r="C80" s="18" t="s">
        <v>13</v>
      </c>
      <c r="D80" s="19" t="s">
        <v>63</v>
      </c>
      <c r="E80" s="16">
        <f>Best4</f>
        <v>0</v>
      </c>
      <c r="F80" s="17">
        <f>COUNT(G80:M80)</f>
        <v>0</v>
      </c>
      <c r="G80" s="102"/>
      <c r="H80" s="101"/>
      <c r="I80" s="118"/>
      <c r="J80" s="101"/>
      <c r="K80" s="101"/>
      <c r="L80" s="101"/>
      <c r="M80" s="117"/>
      <c r="N80" s="86"/>
      <c r="O80" s="86"/>
      <c r="P80" s="20">
        <f>IF(F80=0,0,AVERAGE(G80:M80))</f>
        <v>0</v>
      </c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</row>
    <row r="81" spans="1:27" s="79" customFormat="1" hidden="1" x14ac:dyDescent="0.3">
      <c r="A81" s="16" t="s">
        <v>142</v>
      </c>
      <c r="B81" s="17" t="s">
        <v>14</v>
      </c>
      <c r="C81" s="18" t="s">
        <v>13</v>
      </c>
      <c r="D81" s="19" t="s">
        <v>63</v>
      </c>
      <c r="E81" s="16">
        <f>Best4</f>
        <v>0</v>
      </c>
      <c r="F81" s="17">
        <f>COUNT(G81:M81)</f>
        <v>0</v>
      </c>
      <c r="G81" s="102"/>
      <c r="H81" s="101"/>
      <c r="I81" s="118"/>
      <c r="J81" s="101"/>
      <c r="K81" s="101"/>
      <c r="L81" s="101"/>
      <c r="M81" s="117"/>
      <c r="N81" s="86"/>
      <c r="O81" s="86"/>
      <c r="P81" s="20">
        <f>IF(F81=0,0,AVERAGE(G81:M81))</f>
        <v>0</v>
      </c>
    </row>
    <row r="82" spans="1:27" s="79" customFormat="1" hidden="1" x14ac:dyDescent="0.3">
      <c r="A82" s="16" t="s">
        <v>193</v>
      </c>
      <c r="B82" s="17" t="s">
        <v>14</v>
      </c>
      <c r="C82" s="18" t="s">
        <v>13</v>
      </c>
      <c r="D82" s="19" t="s">
        <v>63</v>
      </c>
      <c r="E82" s="16">
        <f>Best4</f>
        <v>0</v>
      </c>
      <c r="F82" s="17">
        <f>COUNT(G82:M82)</f>
        <v>0</v>
      </c>
      <c r="G82" s="102"/>
      <c r="H82" s="101"/>
      <c r="I82" s="118"/>
      <c r="J82" s="101"/>
      <c r="K82" s="101"/>
      <c r="L82" s="101"/>
      <c r="M82" s="117"/>
      <c r="N82" s="86"/>
      <c r="O82" s="86"/>
      <c r="P82" s="20">
        <f>IF(F82=0,0,AVERAGE(G82:M82))</f>
        <v>0</v>
      </c>
    </row>
    <row r="83" spans="1:27" s="79" customFormat="1" x14ac:dyDescent="0.3">
      <c r="A83" s="16"/>
      <c r="B83" s="17"/>
      <c r="C83" s="18" t="s">
        <v>13</v>
      </c>
      <c r="D83" s="19"/>
      <c r="E83" s="16">
        <f t="shared" ref="E62:E83" si="3">Best4</f>
        <v>0</v>
      </c>
      <c r="F83" s="17">
        <f t="shared" ref="F83" si="4">COUNT(G83:M83)</f>
        <v>0</v>
      </c>
      <c r="G83" s="78"/>
      <c r="H83" s="77"/>
      <c r="I83" s="139"/>
      <c r="J83" s="77"/>
      <c r="K83" s="77"/>
      <c r="L83" s="77"/>
      <c r="M83" s="80"/>
      <c r="N83" s="85"/>
      <c r="O83" s="85"/>
      <c r="P83" s="20">
        <f t="shared" ref="P83" si="5">IF(F83=0,0,AVERAGE(G83:M83))</f>
        <v>0</v>
      </c>
    </row>
    <row r="84" spans="1:27" ht="15" thickBot="1" x14ac:dyDescent="0.35">
      <c r="A84" s="23"/>
      <c r="B84" s="24"/>
      <c r="C84" s="25"/>
      <c r="D84" s="26"/>
      <c r="E84" s="16"/>
      <c r="F84" s="17"/>
      <c r="G84" s="61"/>
      <c r="H84" s="62"/>
      <c r="I84" s="144"/>
      <c r="J84" s="64"/>
      <c r="K84" s="104"/>
      <c r="L84" s="104"/>
      <c r="M84" s="109"/>
      <c r="N84" s="86"/>
      <c r="O84" s="86"/>
      <c r="P84" s="21"/>
    </row>
    <row r="85" spans="1:27" ht="18" thickBot="1" x14ac:dyDescent="0.35">
      <c r="A85" s="5" t="s">
        <v>77</v>
      </c>
      <c r="B85" s="7"/>
      <c r="C85" s="7"/>
      <c r="D85" s="8"/>
      <c r="E85" s="9"/>
      <c r="F85" s="7"/>
      <c r="G85" s="10"/>
      <c r="H85" s="114"/>
      <c r="I85" s="141"/>
      <c r="J85" s="114"/>
      <c r="K85" s="114"/>
      <c r="L85" s="114"/>
      <c r="M85" s="114"/>
      <c r="N85" s="12"/>
      <c r="O85" s="12"/>
    </row>
    <row r="86" spans="1:27" ht="15" thickBot="1" x14ac:dyDescent="0.35">
      <c r="A86" s="76" t="s">
        <v>1</v>
      </c>
      <c r="B86" s="13" t="s">
        <v>2</v>
      </c>
      <c r="C86" s="95" t="s">
        <v>3</v>
      </c>
      <c r="D86" s="96"/>
      <c r="E86" s="14" t="s">
        <v>4</v>
      </c>
      <c r="F86" s="13" t="s">
        <v>5</v>
      </c>
      <c r="G86" s="55" t="s">
        <v>82</v>
      </c>
      <c r="H86" s="56" t="s">
        <v>8</v>
      </c>
      <c r="I86" s="56" t="s">
        <v>9</v>
      </c>
      <c r="J86" s="56" t="s">
        <v>10</v>
      </c>
      <c r="K86" s="56" t="s">
        <v>14</v>
      </c>
      <c r="L86" s="56" t="s">
        <v>6</v>
      </c>
      <c r="M86" s="108" t="s">
        <v>7</v>
      </c>
      <c r="N86" s="83" t="s">
        <v>11</v>
      </c>
      <c r="O86" s="83" t="s">
        <v>61</v>
      </c>
      <c r="P86" s="15" t="s">
        <v>12</v>
      </c>
    </row>
    <row r="87" spans="1:27" s="99" customFormat="1" x14ac:dyDescent="0.3">
      <c r="A87" s="16" t="s">
        <v>98</v>
      </c>
      <c r="B87" s="17" t="s">
        <v>82</v>
      </c>
      <c r="C87" s="18" t="s">
        <v>13</v>
      </c>
      <c r="D87" s="19" t="s">
        <v>20</v>
      </c>
      <c r="E87" s="16">
        <f>Best4</f>
        <v>52</v>
      </c>
      <c r="F87" s="17">
        <f>COUNT(G87:M87)</f>
        <v>1</v>
      </c>
      <c r="G87" s="102">
        <v>52</v>
      </c>
      <c r="H87" s="102"/>
      <c r="I87" s="118"/>
      <c r="J87" s="101"/>
      <c r="K87" s="101"/>
      <c r="L87" s="101"/>
      <c r="M87" s="117"/>
      <c r="N87" s="86"/>
      <c r="O87" s="86"/>
      <c r="P87" s="20">
        <f>IF(F87=0,0,AVERAGE(G87:M87))</f>
        <v>52</v>
      </c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</row>
    <row r="88" spans="1:27" s="99" customFormat="1" x14ac:dyDescent="0.3">
      <c r="A88" s="16" t="s">
        <v>182</v>
      </c>
      <c r="B88" s="17" t="s">
        <v>8</v>
      </c>
      <c r="C88" s="18" t="s">
        <v>13</v>
      </c>
      <c r="D88" s="19" t="s">
        <v>23</v>
      </c>
      <c r="E88" s="16">
        <f>Best4</f>
        <v>50</v>
      </c>
      <c r="F88" s="17">
        <f>COUNT(G88:M88)</f>
        <v>1</v>
      </c>
      <c r="G88" s="102">
        <v>50</v>
      </c>
      <c r="H88" s="101"/>
      <c r="I88" s="118"/>
      <c r="J88" s="101"/>
      <c r="K88" s="101"/>
      <c r="L88" s="101"/>
      <c r="M88" s="117"/>
      <c r="N88" s="85"/>
      <c r="O88" s="85"/>
      <c r="P88" s="20">
        <f>IF(F88=0,0,AVERAGE(G88:M88))</f>
        <v>50</v>
      </c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</row>
    <row r="89" spans="1:27" s="99" customFormat="1" x14ac:dyDescent="0.3">
      <c r="A89" s="16" t="s">
        <v>291</v>
      </c>
      <c r="B89" s="17" t="s">
        <v>97</v>
      </c>
      <c r="C89" s="18" t="s">
        <v>13</v>
      </c>
      <c r="D89" s="19" t="s">
        <v>20</v>
      </c>
      <c r="E89" s="16">
        <f>Best4</f>
        <v>47</v>
      </c>
      <c r="F89" s="17">
        <f>COUNT(G89:M89)</f>
        <v>1</v>
      </c>
      <c r="G89" s="102">
        <v>47</v>
      </c>
      <c r="H89" s="137"/>
      <c r="I89" s="145"/>
      <c r="J89" s="137"/>
      <c r="K89" s="137"/>
      <c r="L89" s="137"/>
      <c r="M89" s="117"/>
      <c r="N89" s="85"/>
      <c r="O89" s="85"/>
      <c r="P89" s="20">
        <f>IF(F89=0,0,AVERAGE(G89:M89))</f>
        <v>47</v>
      </c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</row>
    <row r="90" spans="1:27" s="99" customFormat="1" x14ac:dyDescent="0.3">
      <c r="A90" s="16" t="s">
        <v>64</v>
      </c>
      <c r="B90" s="17" t="s">
        <v>7</v>
      </c>
      <c r="C90" s="18" t="s">
        <v>13</v>
      </c>
      <c r="D90" s="19" t="s">
        <v>23</v>
      </c>
      <c r="E90" s="16">
        <f>Best4</f>
        <v>46</v>
      </c>
      <c r="F90" s="17">
        <f>COUNT(G90:M90)</f>
        <v>1</v>
      </c>
      <c r="G90" s="102">
        <v>46</v>
      </c>
      <c r="H90" s="101"/>
      <c r="I90" s="118"/>
      <c r="J90" s="101"/>
      <c r="K90" s="101"/>
      <c r="L90" s="101"/>
      <c r="M90" s="117"/>
      <c r="N90" s="86"/>
      <c r="O90" s="86"/>
      <c r="P90" s="20">
        <f>IF(F90=0,0,AVERAGE(G90:M90))</f>
        <v>46</v>
      </c>
    </row>
    <row r="91" spans="1:27" s="99" customFormat="1" x14ac:dyDescent="0.3">
      <c r="A91" s="16" t="s">
        <v>75</v>
      </c>
      <c r="B91" s="17" t="s">
        <v>7</v>
      </c>
      <c r="C91" s="18" t="s">
        <v>13</v>
      </c>
      <c r="D91" s="19" t="s">
        <v>54</v>
      </c>
      <c r="E91" s="16">
        <f>Best4</f>
        <v>45</v>
      </c>
      <c r="F91" s="17">
        <f>COUNT(G91:M91)</f>
        <v>1</v>
      </c>
      <c r="G91" s="136">
        <v>45</v>
      </c>
      <c r="H91" s="137"/>
      <c r="I91" s="145"/>
      <c r="J91" s="137"/>
      <c r="K91" s="137"/>
      <c r="L91" s="137"/>
      <c r="M91" s="160"/>
      <c r="N91" s="84"/>
      <c r="O91" s="86"/>
      <c r="P91" s="20">
        <f>IF(F91=0,0,AVERAGE(G91:M91))</f>
        <v>45</v>
      </c>
      <c r="Q91"/>
      <c r="R91"/>
      <c r="S91" s="79"/>
      <c r="T91" s="79"/>
      <c r="U91" s="79"/>
      <c r="V91" s="79"/>
      <c r="W91" s="79"/>
      <c r="X91" s="79"/>
      <c r="Y91" s="79"/>
      <c r="Z91" s="79"/>
      <c r="AA91" s="79"/>
    </row>
    <row r="92" spans="1:27" s="99" customFormat="1" x14ac:dyDescent="0.3">
      <c r="A92" s="16" t="s">
        <v>412</v>
      </c>
      <c r="B92" s="17" t="s">
        <v>82</v>
      </c>
      <c r="C92" s="18" t="s">
        <v>13</v>
      </c>
      <c r="D92" s="19" t="s">
        <v>54</v>
      </c>
      <c r="E92" s="16">
        <f>Best4</f>
        <v>44</v>
      </c>
      <c r="F92" s="17">
        <f>COUNT(G92:M92)</f>
        <v>1</v>
      </c>
      <c r="G92" s="136">
        <v>44</v>
      </c>
      <c r="H92" s="101"/>
      <c r="I92" s="118"/>
      <c r="J92" s="101"/>
      <c r="K92" s="101"/>
      <c r="L92" s="101"/>
      <c r="M92" s="117"/>
      <c r="N92" s="85"/>
      <c r="O92" s="85"/>
      <c r="P92" s="20">
        <f>IF(F92=0,0,AVERAGE(G92:M92))</f>
        <v>44</v>
      </c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</row>
    <row r="93" spans="1:27" s="79" customFormat="1" x14ac:dyDescent="0.3">
      <c r="A93" s="16" t="s">
        <v>413</v>
      </c>
      <c r="B93" s="17" t="s">
        <v>14</v>
      </c>
      <c r="C93" s="18" t="s">
        <v>13</v>
      </c>
      <c r="D93" s="19" t="s">
        <v>22</v>
      </c>
      <c r="E93" s="16">
        <f>Best4</f>
        <v>42</v>
      </c>
      <c r="F93" s="17">
        <f>COUNT(G93:M93)</f>
        <v>1</v>
      </c>
      <c r="G93" s="136">
        <v>42</v>
      </c>
      <c r="H93" s="101"/>
      <c r="I93" s="145"/>
      <c r="J93" s="137"/>
      <c r="K93" s="137"/>
      <c r="L93" s="137"/>
      <c r="M93" s="117"/>
      <c r="N93" s="85"/>
      <c r="O93" s="85"/>
      <c r="P93" s="20">
        <f>IF(F93=0,0,AVERAGE(G93:M93))</f>
        <v>42</v>
      </c>
    </row>
    <row r="94" spans="1:27" s="79" customFormat="1" x14ac:dyDescent="0.3">
      <c r="A94" s="16" t="s">
        <v>83</v>
      </c>
      <c r="B94" s="17" t="s">
        <v>14</v>
      </c>
      <c r="C94" s="18" t="s">
        <v>13</v>
      </c>
      <c r="D94" s="19" t="s">
        <v>22</v>
      </c>
      <c r="E94" s="16">
        <f>Best4</f>
        <v>41</v>
      </c>
      <c r="F94" s="17">
        <f>COUNT(G94:M94)</f>
        <v>1</v>
      </c>
      <c r="G94" s="136">
        <v>41</v>
      </c>
      <c r="H94" s="137"/>
      <c r="I94" s="145"/>
      <c r="J94" s="137"/>
      <c r="K94" s="137"/>
      <c r="L94" s="137"/>
      <c r="M94" s="122"/>
      <c r="N94" s="85"/>
      <c r="O94" s="85"/>
      <c r="P94" s="20">
        <f>IF(F94=0,0,AVERAGE(G94:M94))</f>
        <v>41</v>
      </c>
    </row>
    <row r="95" spans="1:27" s="79" customFormat="1" x14ac:dyDescent="0.3">
      <c r="A95" s="16" t="s">
        <v>170</v>
      </c>
      <c r="B95" s="17" t="s">
        <v>9</v>
      </c>
      <c r="C95" s="18" t="s">
        <v>13</v>
      </c>
      <c r="D95" s="19" t="s">
        <v>54</v>
      </c>
      <c r="E95" s="16">
        <f>Best4</f>
        <v>40</v>
      </c>
      <c r="F95" s="17">
        <f>COUNT(G95:M95)</f>
        <v>1</v>
      </c>
      <c r="G95" s="136">
        <v>40</v>
      </c>
      <c r="H95" s="137"/>
      <c r="I95" s="145"/>
      <c r="J95" s="137"/>
      <c r="K95" s="137"/>
      <c r="L95" s="137"/>
      <c r="M95" s="160"/>
      <c r="N95" s="85"/>
      <c r="O95" s="85"/>
      <c r="P95" s="20">
        <f>IF(F95=0,0,AVERAGE(G95:M95))</f>
        <v>40</v>
      </c>
    </row>
    <row r="96" spans="1:27" s="79" customFormat="1" x14ac:dyDescent="0.3">
      <c r="A96" s="16" t="s">
        <v>251</v>
      </c>
      <c r="B96" s="17" t="s">
        <v>82</v>
      </c>
      <c r="C96" s="18" t="s">
        <v>13</v>
      </c>
      <c r="D96" s="19" t="s">
        <v>22</v>
      </c>
      <c r="E96" s="16">
        <f>Best4</f>
        <v>38</v>
      </c>
      <c r="F96" s="17">
        <f>COUNT(G96:M96)</f>
        <v>1</v>
      </c>
      <c r="G96" s="136">
        <v>38</v>
      </c>
      <c r="H96" s="137"/>
      <c r="I96" s="145"/>
      <c r="J96" s="137"/>
      <c r="K96" s="137"/>
      <c r="L96" s="137"/>
      <c r="M96" s="160"/>
      <c r="N96" s="85"/>
      <c r="O96" s="85"/>
      <c r="P96" s="20">
        <f>IF(F96=0,0,AVERAGE(G96:M96))</f>
        <v>38</v>
      </c>
    </row>
    <row r="97" spans="1:27" s="79" customFormat="1" x14ac:dyDescent="0.3">
      <c r="A97" s="16" t="s">
        <v>68</v>
      </c>
      <c r="B97" s="17" t="s">
        <v>10</v>
      </c>
      <c r="C97" s="18" t="s">
        <v>13</v>
      </c>
      <c r="D97" s="19" t="s">
        <v>22</v>
      </c>
      <c r="E97" s="16">
        <f>Best4</f>
        <v>37</v>
      </c>
      <c r="F97" s="17">
        <f>COUNT(G97:M97)</f>
        <v>1</v>
      </c>
      <c r="G97" s="136">
        <v>37</v>
      </c>
      <c r="H97" s="137"/>
      <c r="I97" s="145"/>
      <c r="J97" s="137"/>
      <c r="K97" s="137"/>
      <c r="L97" s="137"/>
      <c r="M97" s="160"/>
      <c r="N97" s="85"/>
      <c r="O97" s="85"/>
      <c r="P97" s="20">
        <f>IF(F97=0,0,AVERAGE(G97:M97))</f>
        <v>37</v>
      </c>
    </row>
    <row r="98" spans="1:27" s="79" customFormat="1" x14ac:dyDescent="0.3">
      <c r="A98" s="16" t="s">
        <v>72</v>
      </c>
      <c r="B98" s="17" t="s">
        <v>7</v>
      </c>
      <c r="C98" s="18" t="s">
        <v>13</v>
      </c>
      <c r="D98" s="19" t="s">
        <v>96</v>
      </c>
      <c r="E98" s="16">
        <f>Best4</f>
        <v>31</v>
      </c>
      <c r="F98" s="17">
        <f>COUNT(G98:M98)</f>
        <v>1</v>
      </c>
      <c r="G98" s="136">
        <v>31</v>
      </c>
      <c r="H98" s="137"/>
      <c r="I98" s="145"/>
      <c r="J98" s="137"/>
      <c r="K98" s="137"/>
      <c r="L98" s="137"/>
      <c r="M98" s="160"/>
      <c r="N98" s="85"/>
      <c r="O98" s="85"/>
      <c r="P98" s="20">
        <f>IF(F98=0,0,AVERAGE(G98:M98))</f>
        <v>31</v>
      </c>
    </row>
    <row r="99" spans="1:27" s="79" customFormat="1" x14ac:dyDescent="0.3">
      <c r="A99" s="16" t="s">
        <v>423</v>
      </c>
      <c r="B99" s="17" t="s">
        <v>55</v>
      </c>
      <c r="C99" s="18" t="s">
        <v>13</v>
      </c>
      <c r="D99" s="19" t="s">
        <v>19</v>
      </c>
      <c r="E99" s="16">
        <f>Best4</f>
        <v>22</v>
      </c>
      <c r="F99" s="17">
        <f>COUNT(G99:M99)</f>
        <v>1</v>
      </c>
      <c r="G99" s="136">
        <v>22</v>
      </c>
      <c r="H99" s="101"/>
      <c r="I99" s="118"/>
      <c r="J99" s="101"/>
      <c r="K99" s="101"/>
      <c r="L99" s="101"/>
      <c r="M99" s="117"/>
      <c r="N99" s="85"/>
      <c r="O99" s="85"/>
      <c r="P99" s="20">
        <f>IF(F99=0,0,AVERAGE(G99:M99))</f>
        <v>22</v>
      </c>
    </row>
    <row r="100" spans="1:27" s="79" customFormat="1" x14ac:dyDescent="0.3">
      <c r="A100" s="16" t="s">
        <v>424</v>
      </c>
      <c r="B100" s="17" t="s">
        <v>82</v>
      </c>
      <c r="C100" s="18" t="s">
        <v>13</v>
      </c>
      <c r="D100" s="19" t="s">
        <v>23</v>
      </c>
      <c r="E100" s="16">
        <f>Best4</f>
        <v>21</v>
      </c>
      <c r="F100" s="17">
        <f>COUNT(G100:M100)</f>
        <v>1</v>
      </c>
      <c r="G100" s="136">
        <v>21</v>
      </c>
      <c r="H100" s="101"/>
      <c r="I100" s="118"/>
      <c r="J100" s="101"/>
      <c r="K100" s="101"/>
      <c r="L100" s="101"/>
      <c r="M100" s="117"/>
      <c r="N100" s="85"/>
      <c r="O100" s="85"/>
      <c r="P100" s="20">
        <f>IF(F100=0,0,AVERAGE(G100:M100))</f>
        <v>21</v>
      </c>
    </row>
    <row r="101" spans="1:27" x14ac:dyDescent="0.3">
      <c r="A101" s="16" t="s">
        <v>262</v>
      </c>
      <c r="B101" s="17" t="s">
        <v>82</v>
      </c>
      <c r="C101" s="18" t="s">
        <v>13</v>
      </c>
      <c r="D101" s="19" t="s">
        <v>22</v>
      </c>
      <c r="E101" s="16">
        <f>Best4</f>
        <v>16</v>
      </c>
      <c r="F101" s="17">
        <f>COUNT(G101:M101)</f>
        <v>1</v>
      </c>
      <c r="G101" s="157">
        <v>16</v>
      </c>
      <c r="H101" s="137"/>
      <c r="I101" s="145"/>
      <c r="J101" s="137"/>
      <c r="K101" s="137"/>
      <c r="L101" s="137"/>
      <c r="M101" s="160"/>
      <c r="N101" s="85"/>
      <c r="O101" s="85"/>
      <c r="P101" s="20">
        <f>IF(F101=0,0,AVERAGE(G101:M101))</f>
        <v>16</v>
      </c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</row>
    <row r="102" spans="1:27" x14ac:dyDescent="0.3">
      <c r="A102" s="16" t="s">
        <v>69</v>
      </c>
      <c r="B102" s="17" t="s">
        <v>9</v>
      </c>
      <c r="C102" s="18" t="s">
        <v>13</v>
      </c>
      <c r="D102" s="19" t="s">
        <v>22</v>
      </c>
      <c r="E102" s="16">
        <f>Best4</f>
        <v>0</v>
      </c>
      <c r="F102" s="17">
        <f>COUNT(G102:M102)</f>
        <v>1</v>
      </c>
      <c r="G102" s="102">
        <v>0</v>
      </c>
      <c r="H102" s="101"/>
      <c r="I102" s="118"/>
      <c r="J102" s="101"/>
      <c r="K102" s="118"/>
      <c r="L102" s="118"/>
      <c r="M102" s="117"/>
      <c r="N102" s="86"/>
      <c r="O102" s="86"/>
      <c r="P102" s="20">
        <f>IF(F102=0,0,AVERAGE(G102:M102))</f>
        <v>0</v>
      </c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</row>
    <row r="103" spans="1:27" s="79" customFormat="1" x14ac:dyDescent="0.3">
      <c r="A103" s="16" t="s">
        <v>244</v>
      </c>
      <c r="B103" s="17" t="s">
        <v>97</v>
      </c>
      <c r="C103" s="18" t="s">
        <v>13</v>
      </c>
      <c r="D103" s="19" t="s">
        <v>23</v>
      </c>
      <c r="E103" s="16">
        <f>Best4</f>
        <v>0</v>
      </c>
      <c r="F103" s="17">
        <f>COUNT(G103:M103)</f>
        <v>1</v>
      </c>
      <c r="G103" s="102">
        <v>0</v>
      </c>
      <c r="H103" s="137"/>
      <c r="I103" s="145"/>
      <c r="J103" s="137"/>
      <c r="K103" s="137"/>
      <c r="L103" s="137"/>
      <c r="M103" s="117"/>
      <c r="N103" s="85"/>
      <c r="O103" s="85"/>
      <c r="P103" s="20">
        <f>IF(F103=0,0,AVERAGE(G103:M103))</f>
        <v>0</v>
      </c>
    </row>
    <row r="104" spans="1:27" s="79" customFormat="1" x14ac:dyDescent="0.3">
      <c r="A104" s="16" t="s">
        <v>179</v>
      </c>
      <c r="B104" s="17" t="s">
        <v>97</v>
      </c>
      <c r="C104" s="18" t="s">
        <v>13</v>
      </c>
      <c r="D104" s="19" t="s">
        <v>19</v>
      </c>
      <c r="E104" s="16">
        <f>Best4</f>
        <v>0</v>
      </c>
      <c r="F104" s="17">
        <f>COUNT(G104:M104)</f>
        <v>1</v>
      </c>
      <c r="G104" s="102">
        <v>0</v>
      </c>
      <c r="H104" s="101"/>
      <c r="I104" s="118"/>
      <c r="J104" s="101"/>
      <c r="K104" s="101"/>
      <c r="L104" s="101"/>
      <c r="M104" s="117"/>
      <c r="N104" s="86"/>
      <c r="O104" s="86"/>
      <c r="P104" s="20">
        <f>IF(F104=0,0,AVERAGE(G104:M104))</f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</row>
    <row r="105" spans="1:27" s="79" customFormat="1" hidden="1" x14ac:dyDescent="0.3">
      <c r="A105" s="16" t="s">
        <v>205</v>
      </c>
      <c r="B105" s="17" t="s">
        <v>14</v>
      </c>
      <c r="C105" s="18" t="s">
        <v>13</v>
      </c>
      <c r="D105" s="19" t="s">
        <v>124</v>
      </c>
      <c r="E105" s="16">
        <f>Best4</f>
        <v>0</v>
      </c>
      <c r="F105" s="17">
        <f>COUNT(G105:M105)</f>
        <v>0</v>
      </c>
      <c r="G105" s="174"/>
      <c r="H105" s="175"/>
      <c r="I105" s="161"/>
      <c r="J105" s="125"/>
      <c r="K105" s="125"/>
      <c r="L105" s="125"/>
      <c r="M105" s="168"/>
      <c r="N105" s="84"/>
      <c r="O105" s="84"/>
      <c r="P105" s="20">
        <f>IF(F105=0,0,AVERAGE(G105:M105))</f>
        <v>0</v>
      </c>
      <c r="Q105"/>
      <c r="R105"/>
      <c r="S105"/>
      <c r="T105"/>
      <c r="U105"/>
      <c r="V105"/>
      <c r="W105"/>
      <c r="X105"/>
      <c r="Y105"/>
      <c r="Z105"/>
      <c r="AA105"/>
    </row>
    <row r="106" spans="1:27" s="99" customFormat="1" hidden="1" x14ac:dyDescent="0.3">
      <c r="A106" s="16" t="s">
        <v>308</v>
      </c>
      <c r="B106" s="17" t="s">
        <v>97</v>
      </c>
      <c r="C106" s="18" t="s">
        <v>13</v>
      </c>
      <c r="D106" s="19" t="s">
        <v>96</v>
      </c>
      <c r="E106" s="16">
        <f>Best4</f>
        <v>0</v>
      </c>
      <c r="F106" s="17">
        <f>COUNT(G106:M106)</f>
        <v>0</v>
      </c>
      <c r="G106" s="136"/>
      <c r="H106" s="137"/>
      <c r="I106" s="145"/>
      <c r="J106" s="137"/>
      <c r="K106" s="137"/>
      <c r="L106" s="137"/>
      <c r="M106" s="122"/>
      <c r="N106" s="85"/>
      <c r="O106" s="85"/>
      <c r="P106" s="20">
        <f>IF(F106=0,0,AVERAGE(G106:M106))</f>
        <v>0</v>
      </c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</row>
    <row r="107" spans="1:27" s="79" customFormat="1" hidden="1" x14ac:dyDescent="0.3">
      <c r="A107" s="16" t="s">
        <v>309</v>
      </c>
      <c r="B107" s="17" t="s">
        <v>6</v>
      </c>
      <c r="C107" s="18" t="s">
        <v>13</v>
      </c>
      <c r="D107" s="19" t="s">
        <v>96</v>
      </c>
      <c r="E107" s="16">
        <f>Best4</f>
        <v>0</v>
      </c>
      <c r="F107" s="17">
        <f>COUNT(G107:M107)</f>
        <v>0</v>
      </c>
      <c r="G107" s="129"/>
      <c r="H107" s="130"/>
      <c r="I107" s="143"/>
      <c r="J107" s="120"/>
      <c r="K107" s="130"/>
      <c r="L107" s="130"/>
      <c r="M107" s="131"/>
      <c r="N107" s="85"/>
      <c r="O107" s="85"/>
      <c r="P107" s="20">
        <f>IF(F107=0,0,AVERAGE(G107:M107))</f>
        <v>0</v>
      </c>
    </row>
    <row r="108" spans="1:27" s="79" customFormat="1" hidden="1" x14ac:dyDescent="0.3">
      <c r="A108" s="16" t="s">
        <v>365</v>
      </c>
      <c r="B108" s="17" t="s">
        <v>6</v>
      </c>
      <c r="C108" s="18" t="s">
        <v>13</v>
      </c>
      <c r="D108" s="19" t="s">
        <v>96</v>
      </c>
      <c r="E108" s="16">
        <f>Best4</f>
        <v>0</v>
      </c>
      <c r="F108" s="17">
        <f>COUNT(G108:M108)</f>
        <v>0</v>
      </c>
      <c r="G108" s="136"/>
      <c r="H108" s="137"/>
      <c r="I108" s="145"/>
      <c r="J108" s="137"/>
      <c r="K108" s="137"/>
      <c r="L108" s="137"/>
      <c r="M108" s="117"/>
      <c r="N108" s="85"/>
      <c r="O108" s="85"/>
      <c r="P108" s="20">
        <f>IF(F108=0,0,AVERAGE(G108:M108))</f>
        <v>0</v>
      </c>
    </row>
    <row r="109" spans="1:27" s="79" customFormat="1" hidden="1" x14ac:dyDescent="0.3">
      <c r="A109" s="16" t="s">
        <v>226</v>
      </c>
      <c r="B109" s="17" t="s">
        <v>221</v>
      </c>
      <c r="C109" s="18" t="s">
        <v>13</v>
      </c>
      <c r="D109" s="19" t="s">
        <v>96</v>
      </c>
      <c r="E109" s="16">
        <f>Best4</f>
        <v>0</v>
      </c>
      <c r="F109" s="17">
        <f>COUNT(G109:M109)</f>
        <v>0</v>
      </c>
      <c r="G109" s="102"/>
      <c r="H109" s="137"/>
      <c r="I109" s="118"/>
      <c r="J109" s="101"/>
      <c r="K109" s="137"/>
      <c r="L109" s="101"/>
      <c r="M109" s="117"/>
      <c r="N109" s="85"/>
      <c r="O109" s="85"/>
      <c r="P109" s="20">
        <f>IF(F109=0,0,AVERAGE(G109:M109))</f>
        <v>0</v>
      </c>
    </row>
    <row r="110" spans="1:27" hidden="1" x14ac:dyDescent="0.3">
      <c r="A110" s="16" t="s">
        <v>148</v>
      </c>
      <c r="B110" s="17" t="s">
        <v>8</v>
      </c>
      <c r="C110" s="18" t="s">
        <v>13</v>
      </c>
      <c r="D110" s="19" t="s">
        <v>96</v>
      </c>
      <c r="E110" s="16">
        <f>Best4</f>
        <v>0</v>
      </c>
      <c r="F110" s="17">
        <f>COUNT(G110:M110)</f>
        <v>0</v>
      </c>
      <c r="G110" s="136"/>
      <c r="H110" s="137"/>
      <c r="I110" s="145"/>
      <c r="J110" s="137"/>
      <c r="K110" s="137"/>
      <c r="L110" s="137"/>
      <c r="M110" s="160"/>
      <c r="N110" s="85"/>
      <c r="O110" s="85"/>
      <c r="P110" s="20">
        <f>IF(F110=0,0,AVERAGE(G110:M110))</f>
        <v>0</v>
      </c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</row>
    <row r="111" spans="1:27" s="79" customFormat="1" hidden="1" x14ac:dyDescent="0.3">
      <c r="A111" s="16" t="s">
        <v>184</v>
      </c>
      <c r="B111" s="17" t="s">
        <v>139</v>
      </c>
      <c r="C111" s="18" t="s">
        <v>13</v>
      </c>
      <c r="D111" s="19" t="s">
        <v>96</v>
      </c>
      <c r="E111" s="16">
        <f>Best4</f>
        <v>0</v>
      </c>
      <c r="F111" s="17">
        <f>COUNT(G111:M111)</f>
        <v>0</v>
      </c>
      <c r="G111" s="136"/>
      <c r="H111" s="137"/>
      <c r="I111" s="145"/>
      <c r="J111" s="137"/>
      <c r="K111" s="137"/>
      <c r="L111" s="137"/>
      <c r="M111" s="117"/>
      <c r="N111" s="85"/>
      <c r="O111" s="85"/>
      <c r="P111" s="20">
        <f>IF(F111=0,0,AVERAGE(G111:M111))</f>
        <v>0</v>
      </c>
    </row>
    <row r="112" spans="1:27" s="79" customFormat="1" hidden="1" x14ac:dyDescent="0.3">
      <c r="A112" s="16" t="s">
        <v>171</v>
      </c>
      <c r="B112" s="17" t="s">
        <v>9</v>
      </c>
      <c r="C112" s="18" t="s">
        <v>13</v>
      </c>
      <c r="D112" s="19" t="s">
        <v>96</v>
      </c>
      <c r="E112" s="16">
        <f>Best4</f>
        <v>0</v>
      </c>
      <c r="F112" s="17">
        <f>COUNT(G112:M112)</f>
        <v>0</v>
      </c>
      <c r="G112" s="136"/>
      <c r="H112" s="137"/>
      <c r="I112" s="145"/>
      <c r="J112" s="137"/>
      <c r="K112" s="137"/>
      <c r="L112" s="137"/>
      <c r="M112" s="117"/>
      <c r="N112" s="85"/>
      <c r="O112" s="85"/>
      <c r="P112" s="20">
        <f>IF(F112=0,0,AVERAGE(G112:M112))</f>
        <v>0</v>
      </c>
    </row>
    <row r="113" spans="1:27" s="79" customFormat="1" hidden="1" x14ac:dyDescent="0.3">
      <c r="A113" s="16" t="s">
        <v>260</v>
      </c>
      <c r="B113" s="17" t="s">
        <v>97</v>
      </c>
      <c r="C113" s="18" t="s">
        <v>13</v>
      </c>
      <c r="D113" s="19" t="s">
        <v>96</v>
      </c>
      <c r="E113" s="16">
        <f>Best4</f>
        <v>0</v>
      </c>
      <c r="F113" s="17">
        <f>COUNT(G113:M113)</f>
        <v>0</v>
      </c>
      <c r="G113" s="157"/>
      <c r="H113" s="125"/>
      <c r="I113" s="118"/>
      <c r="J113" s="137"/>
      <c r="K113" s="100"/>
      <c r="L113" s="100"/>
      <c r="M113" s="97"/>
      <c r="N113" s="85"/>
      <c r="O113" s="85"/>
      <c r="P113" s="20">
        <f>IF(F113=0,0,AVERAGE(G113:M113))</f>
        <v>0</v>
      </c>
    </row>
    <row r="114" spans="1:27" s="79" customFormat="1" hidden="1" x14ac:dyDescent="0.3">
      <c r="A114" s="16" t="s">
        <v>183</v>
      </c>
      <c r="B114" s="17" t="s">
        <v>6</v>
      </c>
      <c r="C114" s="18" t="s">
        <v>13</v>
      </c>
      <c r="D114" s="19" t="s">
        <v>54</v>
      </c>
      <c r="E114" s="16">
        <f>Best4</f>
        <v>0</v>
      </c>
      <c r="F114" s="17">
        <f>COUNT(G114:M114)</f>
        <v>0</v>
      </c>
      <c r="G114" s="136"/>
      <c r="H114" s="137"/>
      <c r="I114" s="145"/>
      <c r="J114" s="137"/>
      <c r="K114" s="137"/>
      <c r="L114" s="137"/>
      <c r="M114" s="117"/>
      <c r="N114" s="85"/>
      <c r="O114" s="85"/>
      <c r="P114" s="20">
        <f>IF(F114=0,0,AVERAGE(G114:M114))</f>
        <v>0</v>
      </c>
    </row>
    <row r="115" spans="1:27" hidden="1" x14ac:dyDescent="0.3">
      <c r="A115" s="16" t="s">
        <v>379</v>
      </c>
      <c r="B115" s="17" t="s">
        <v>9</v>
      </c>
      <c r="C115" s="18" t="s">
        <v>13</v>
      </c>
      <c r="D115" s="19" t="s">
        <v>54</v>
      </c>
      <c r="E115" s="16">
        <f>Best4</f>
        <v>0</v>
      </c>
      <c r="F115" s="17">
        <f>COUNT(G115:M115)</f>
        <v>0</v>
      </c>
      <c r="G115" s="136"/>
      <c r="H115" s="137"/>
      <c r="I115" s="145"/>
      <c r="J115" s="137"/>
      <c r="K115" s="137"/>
      <c r="L115" s="137"/>
      <c r="M115" s="160"/>
      <c r="N115" s="85"/>
      <c r="O115" s="85"/>
      <c r="P115" s="20">
        <f>IF(F115=0,0,AVERAGE(G115:M115))</f>
        <v>0</v>
      </c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</row>
    <row r="116" spans="1:27" s="79" customFormat="1" hidden="1" x14ac:dyDescent="0.3">
      <c r="A116" s="16" t="s">
        <v>109</v>
      </c>
      <c r="B116" s="17" t="s">
        <v>97</v>
      </c>
      <c r="C116" s="18" t="s">
        <v>13</v>
      </c>
      <c r="D116" s="19" t="s">
        <v>54</v>
      </c>
      <c r="E116" s="16">
        <f>Best4</f>
        <v>0</v>
      </c>
      <c r="F116" s="17">
        <f>COUNT(G116:M116)</f>
        <v>0</v>
      </c>
      <c r="G116" s="169"/>
      <c r="H116" s="170"/>
      <c r="I116" s="145"/>
      <c r="J116" s="137"/>
      <c r="K116" s="137"/>
      <c r="L116" s="137"/>
      <c r="M116" s="160"/>
      <c r="N116" s="85"/>
      <c r="O116" s="85"/>
      <c r="P116" s="20">
        <f>IF(F116=0,0,AVERAGE(G116:M116))</f>
        <v>0</v>
      </c>
    </row>
    <row r="117" spans="1:27" s="79" customFormat="1" hidden="1" x14ac:dyDescent="0.3">
      <c r="A117" s="16" t="s">
        <v>368</v>
      </c>
      <c r="B117" s="17" t="s">
        <v>369</v>
      </c>
      <c r="C117" s="18" t="s">
        <v>13</v>
      </c>
      <c r="D117" s="19" t="s">
        <v>54</v>
      </c>
      <c r="E117" s="16">
        <f>Best4</f>
        <v>0</v>
      </c>
      <c r="F117" s="17">
        <f>COUNT(G117:M117)</f>
        <v>0</v>
      </c>
      <c r="G117" s="136"/>
      <c r="H117" s="125"/>
      <c r="I117" s="145"/>
      <c r="J117" s="137"/>
      <c r="K117" s="137"/>
      <c r="L117" s="137"/>
      <c r="M117" s="117"/>
      <c r="N117" s="85"/>
      <c r="O117" s="85"/>
      <c r="P117" s="20">
        <f>IF(F117=0,0,AVERAGE(G117:M117))</f>
        <v>0</v>
      </c>
    </row>
    <row r="118" spans="1:27" s="79" customFormat="1" hidden="1" x14ac:dyDescent="0.3">
      <c r="A118" s="16" t="s">
        <v>383</v>
      </c>
      <c r="B118" s="17" t="s">
        <v>9</v>
      </c>
      <c r="C118" s="18" t="s">
        <v>13</v>
      </c>
      <c r="D118" s="19" t="s">
        <v>54</v>
      </c>
      <c r="E118" s="16">
        <f>Best4</f>
        <v>0</v>
      </c>
      <c r="F118" s="17">
        <f>COUNT(G118:M118)</f>
        <v>0</v>
      </c>
      <c r="G118" s="157"/>
      <c r="H118" s="125"/>
      <c r="I118" s="161"/>
      <c r="J118" s="125"/>
      <c r="K118" s="125"/>
      <c r="L118" s="125"/>
      <c r="M118" s="164"/>
      <c r="N118" s="85"/>
      <c r="O118" s="85"/>
      <c r="P118" s="20">
        <f>IF(F118=0,0,AVERAGE(G118:M118))</f>
        <v>0</v>
      </c>
    </row>
    <row r="119" spans="1:27" s="79" customFormat="1" hidden="1" x14ac:dyDescent="0.3">
      <c r="A119" s="16" t="s">
        <v>364</v>
      </c>
      <c r="B119" s="17" t="s">
        <v>6</v>
      </c>
      <c r="C119" s="18" t="s">
        <v>13</v>
      </c>
      <c r="D119" s="19" t="s">
        <v>54</v>
      </c>
      <c r="E119" s="16">
        <f>Best4</f>
        <v>0</v>
      </c>
      <c r="F119" s="17">
        <f>COUNT(G119:M119)</f>
        <v>0</v>
      </c>
      <c r="G119" s="136"/>
      <c r="H119" s="137"/>
      <c r="I119" s="145"/>
      <c r="J119" s="137"/>
      <c r="K119" s="137"/>
      <c r="L119" s="137"/>
      <c r="M119" s="117"/>
      <c r="N119" s="85"/>
      <c r="O119" s="85"/>
      <c r="P119" s="20">
        <f>IF(F119=0,0,AVERAGE(G119:M119))</f>
        <v>0</v>
      </c>
    </row>
    <row r="120" spans="1:27" s="99" customFormat="1" hidden="1" x14ac:dyDescent="0.3">
      <c r="A120" s="16" t="s">
        <v>258</v>
      </c>
      <c r="B120" s="17" t="s">
        <v>82</v>
      </c>
      <c r="C120" s="18" t="s">
        <v>13</v>
      </c>
      <c r="D120" s="19" t="s">
        <v>54</v>
      </c>
      <c r="E120" s="16">
        <f>Best4</f>
        <v>0</v>
      </c>
      <c r="F120" s="17">
        <f>COUNT(G120:M120)</f>
        <v>0</v>
      </c>
      <c r="G120" s="136"/>
      <c r="H120" s="137"/>
      <c r="I120" s="145"/>
      <c r="J120" s="137"/>
      <c r="K120" s="137"/>
      <c r="L120" s="137"/>
      <c r="M120" s="160"/>
      <c r="N120" s="85"/>
      <c r="O120" s="85"/>
      <c r="P120" s="20">
        <f>IF(F120=0,0,AVERAGE(G120:M120))</f>
        <v>0</v>
      </c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</row>
    <row r="121" spans="1:27" s="79" customFormat="1" hidden="1" x14ac:dyDescent="0.3">
      <c r="A121" s="16" t="s">
        <v>146</v>
      </c>
      <c r="B121" s="17" t="s">
        <v>14</v>
      </c>
      <c r="C121" s="18" t="s">
        <v>13</v>
      </c>
      <c r="D121" s="19" t="s">
        <v>54</v>
      </c>
      <c r="E121" s="16">
        <f>Best4</f>
        <v>0</v>
      </c>
      <c r="F121" s="17">
        <f>COUNT(G121:M121)</f>
        <v>0</v>
      </c>
      <c r="G121" s="136"/>
      <c r="H121" s="137"/>
      <c r="I121" s="161"/>
      <c r="J121" s="137"/>
      <c r="K121" s="137"/>
      <c r="L121" s="137"/>
      <c r="M121" s="160"/>
      <c r="N121" s="85"/>
      <c r="O121" s="85"/>
      <c r="P121" s="20">
        <f>IF(F121=0,0,AVERAGE(G121:M121))</f>
        <v>0</v>
      </c>
    </row>
    <row r="122" spans="1:27" s="79" customFormat="1" hidden="1" x14ac:dyDescent="0.3">
      <c r="A122" s="16" t="s">
        <v>196</v>
      </c>
      <c r="B122" s="17" t="s">
        <v>14</v>
      </c>
      <c r="C122" s="18" t="s">
        <v>13</v>
      </c>
      <c r="D122" s="19" t="s">
        <v>54</v>
      </c>
      <c r="E122" s="16">
        <f>Best4</f>
        <v>0</v>
      </c>
      <c r="F122" s="17">
        <f>COUNT(G122:M122)</f>
        <v>0</v>
      </c>
      <c r="G122" s="102"/>
      <c r="H122" s="101"/>
      <c r="I122" s="118"/>
      <c r="J122" s="101"/>
      <c r="K122" s="101"/>
      <c r="L122" s="101"/>
      <c r="M122" s="117"/>
      <c r="N122" s="85"/>
      <c r="O122" s="85"/>
      <c r="P122" s="20">
        <f>IF(F122=0,0,AVERAGE(G122:M122))</f>
        <v>0</v>
      </c>
    </row>
    <row r="123" spans="1:27" hidden="1" x14ac:dyDescent="0.3">
      <c r="A123" s="16" t="s">
        <v>256</v>
      </c>
      <c r="B123" s="17" t="s">
        <v>97</v>
      </c>
      <c r="C123" s="18" t="s">
        <v>13</v>
      </c>
      <c r="D123" s="19" t="s">
        <v>54</v>
      </c>
      <c r="E123" s="16">
        <f>Best4</f>
        <v>0</v>
      </c>
      <c r="F123" s="17">
        <f>COUNT(G123:M123)</f>
        <v>0</v>
      </c>
      <c r="G123" s="136"/>
      <c r="H123" s="137"/>
      <c r="I123" s="132"/>
      <c r="J123" s="137"/>
      <c r="K123" s="137"/>
      <c r="L123" s="137"/>
      <c r="M123" s="160"/>
      <c r="N123" s="85"/>
      <c r="O123" s="85"/>
      <c r="P123" s="20">
        <f>IF(F123=0,0,AVERAGE(G123:M123))</f>
        <v>0</v>
      </c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</row>
    <row r="124" spans="1:27" s="79" customFormat="1" hidden="1" x14ac:dyDescent="0.3">
      <c r="A124" s="16" t="s">
        <v>235</v>
      </c>
      <c r="B124" s="17" t="s">
        <v>7</v>
      </c>
      <c r="C124" s="18" t="s">
        <v>13</v>
      </c>
      <c r="D124" s="19" t="s">
        <v>54</v>
      </c>
      <c r="E124" s="16">
        <f>Best4</f>
        <v>0</v>
      </c>
      <c r="F124" s="17">
        <f>COUNT(G124:M124)</f>
        <v>0</v>
      </c>
      <c r="G124" s="136"/>
      <c r="H124" s="137"/>
      <c r="I124" s="145"/>
      <c r="J124" s="137"/>
      <c r="K124" s="137"/>
      <c r="L124" s="137"/>
      <c r="M124" s="160"/>
      <c r="N124" s="85"/>
      <c r="O124" s="85"/>
      <c r="P124" s="20">
        <f>IF(F124=0,0,AVERAGE(G124:M124))</f>
        <v>0</v>
      </c>
    </row>
    <row r="125" spans="1:27" s="79" customFormat="1" hidden="1" x14ac:dyDescent="0.3">
      <c r="A125" s="16" t="s">
        <v>173</v>
      </c>
      <c r="B125" s="17" t="s">
        <v>9</v>
      </c>
      <c r="C125" s="18" t="s">
        <v>13</v>
      </c>
      <c r="D125" s="19" t="s">
        <v>54</v>
      </c>
      <c r="E125" s="16">
        <f>Best4</f>
        <v>0</v>
      </c>
      <c r="F125" s="17">
        <f>COUNT(G125:M125)</f>
        <v>0</v>
      </c>
      <c r="G125" s="136"/>
      <c r="H125" s="137"/>
      <c r="I125" s="145"/>
      <c r="J125" s="137"/>
      <c r="K125" s="137"/>
      <c r="L125" s="137"/>
      <c r="M125" s="117"/>
      <c r="N125" s="85"/>
      <c r="O125" s="85"/>
      <c r="P125" s="20">
        <f>IF(F125=0,0,AVERAGE(G125:M125))</f>
        <v>0</v>
      </c>
    </row>
    <row r="126" spans="1:27" s="79" customFormat="1" hidden="1" x14ac:dyDescent="0.3">
      <c r="A126" s="16" t="s">
        <v>84</v>
      </c>
      <c r="B126" s="17" t="s">
        <v>7</v>
      </c>
      <c r="C126" s="18" t="s">
        <v>13</v>
      </c>
      <c r="D126" s="19" t="s">
        <v>22</v>
      </c>
      <c r="E126" s="16">
        <f>Best4</f>
        <v>0</v>
      </c>
      <c r="F126" s="17">
        <f>COUNT(G126:M126)</f>
        <v>0</v>
      </c>
      <c r="G126" s="136"/>
      <c r="H126" s="137"/>
      <c r="I126" s="145"/>
      <c r="J126" s="137"/>
      <c r="K126" s="137"/>
      <c r="L126" s="137"/>
      <c r="M126" s="160"/>
      <c r="N126" s="86"/>
      <c r="O126" s="86"/>
      <c r="P126" s="20">
        <f>IF(F126=0,0,AVERAGE(G126:M126))</f>
        <v>0</v>
      </c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</row>
    <row r="127" spans="1:27" s="79" customFormat="1" hidden="1" x14ac:dyDescent="0.3">
      <c r="A127" s="16" t="s">
        <v>359</v>
      </c>
      <c r="B127" s="17" t="s">
        <v>94</v>
      </c>
      <c r="C127" s="18" t="s">
        <v>13</v>
      </c>
      <c r="D127" s="19" t="s">
        <v>22</v>
      </c>
      <c r="E127" s="16">
        <f>Best4</f>
        <v>0</v>
      </c>
      <c r="F127" s="17">
        <f>COUNT(G127:M127)</f>
        <v>0</v>
      </c>
      <c r="G127" s="136"/>
      <c r="H127" s="137"/>
      <c r="I127" s="145"/>
      <c r="J127" s="137"/>
      <c r="K127" s="137"/>
      <c r="L127" s="137"/>
      <c r="M127" s="160"/>
      <c r="N127" s="85"/>
      <c r="O127" s="85"/>
      <c r="P127" s="20">
        <f>IF(F127=0,0,AVERAGE(G127:M127))</f>
        <v>0</v>
      </c>
    </row>
    <row r="128" spans="1:27" s="79" customFormat="1" hidden="1" x14ac:dyDescent="0.3">
      <c r="A128" s="16" t="s">
        <v>377</v>
      </c>
      <c r="B128" s="17" t="s">
        <v>55</v>
      </c>
      <c r="C128" s="18" t="s">
        <v>13</v>
      </c>
      <c r="D128" s="19" t="s">
        <v>22</v>
      </c>
      <c r="E128" s="16">
        <f>Best4</f>
        <v>0</v>
      </c>
      <c r="F128" s="17">
        <f>COUNT(G128:M128)</f>
        <v>0</v>
      </c>
      <c r="G128" s="136"/>
      <c r="H128" s="137"/>
      <c r="I128" s="145"/>
      <c r="J128" s="137"/>
      <c r="K128" s="145"/>
      <c r="L128" s="145"/>
      <c r="M128" s="160"/>
      <c r="N128" s="86"/>
      <c r="O128" s="86"/>
      <c r="P128" s="20">
        <f>IF(F128=0,0,AVERAGE(G128:M128))</f>
        <v>0</v>
      </c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</row>
    <row r="129" spans="1:27" s="79" customFormat="1" hidden="1" x14ac:dyDescent="0.3">
      <c r="A129" s="16" t="s">
        <v>315</v>
      </c>
      <c r="B129" s="17" t="s">
        <v>9</v>
      </c>
      <c r="C129" s="18" t="s">
        <v>13</v>
      </c>
      <c r="D129" s="19" t="s">
        <v>22</v>
      </c>
      <c r="E129" s="16">
        <f>Best4</f>
        <v>0</v>
      </c>
      <c r="F129" s="17">
        <f>COUNT(G129:M129)</f>
        <v>0</v>
      </c>
      <c r="G129" s="136"/>
      <c r="H129" s="137"/>
      <c r="I129" s="145"/>
      <c r="J129" s="137"/>
      <c r="K129" s="137"/>
      <c r="L129" s="137"/>
      <c r="M129" s="117"/>
      <c r="N129" s="85"/>
      <c r="O129" s="85"/>
      <c r="P129" s="20">
        <f>IF(F129=0,0,AVERAGE(G129:M129))</f>
        <v>0</v>
      </c>
    </row>
    <row r="130" spans="1:27" hidden="1" x14ac:dyDescent="0.3">
      <c r="A130" s="16" t="s">
        <v>318</v>
      </c>
      <c r="B130" s="17" t="s">
        <v>82</v>
      </c>
      <c r="C130" s="18" t="s">
        <v>13</v>
      </c>
      <c r="D130" s="19" t="s">
        <v>22</v>
      </c>
      <c r="E130" s="16">
        <f>Best4</f>
        <v>0</v>
      </c>
      <c r="F130" s="17">
        <f>COUNT(G130:M130)</f>
        <v>0</v>
      </c>
      <c r="G130" s="136"/>
      <c r="H130" s="137"/>
      <c r="I130" s="145"/>
      <c r="J130" s="137"/>
      <c r="K130" s="137"/>
      <c r="L130" s="137"/>
      <c r="M130" s="160"/>
      <c r="N130" s="85"/>
      <c r="O130" s="85"/>
      <c r="P130" s="20">
        <f>IF(F130=0,0,AVERAGE(G130:M130))</f>
        <v>0</v>
      </c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</row>
    <row r="131" spans="1:27" hidden="1" x14ac:dyDescent="0.3">
      <c r="A131" s="16" t="s">
        <v>397</v>
      </c>
      <c r="B131" s="17" t="s">
        <v>9</v>
      </c>
      <c r="C131" s="18" t="s">
        <v>13</v>
      </c>
      <c r="D131" s="19" t="s">
        <v>22</v>
      </c>
      <c r="E131" s="16">
        <f>Best4</f>
        <v>0</v>
      </c>
      <c r="F131" s="17">
        <f>COUNT(G131:M131)</f>
        <v>0</v>
      </c>
      <c r="G131" s="157"/>
      <c r="H131" s="125"/>
      <c r="I131" s="161"/>
      <c r="J131" s="125"/>
      <c r="K131" s="125"/>
      <c r="L131" s="125"/>
      <c r="M131" s="164"/>
      <c r="N131" s="85"/>
      <c r="O131" s="85"/>
      <c r="P131" s="20">
        <f>IF(F131=0,0,AVERAGE(G131:M131))</f>
        <v>0</v>
      </c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</row>
    <row r="132" spans="1:27" s="79" customFormat="1" hidden="1" x14ac:dyDescent="0.3">
      <c r="A132" s="16" t="s">
        <v>362</v>
      </c>
      <c r="B132" s="17" t="s">
        <v>102</v>
      </c>
      <c r="C132" s="18" t="s">
        <v>13</v>
      </c>
      <c r="D132" s="19" t="s">
        <v>22</v>
      </c>
      <c r="E132" s="16">
        <f>Best4</f>
        <v>0</v>
      </c>
      <c r="F132" s="17">
        <f>COUNT(G132:M132)</f>
        <v>0</v>
      </c>
      <c r="G132" s="102"/>
      <c r="H132" s="137"/>
      <c r="I132" s="118"/>
      <c r="J132" s="101"/>
      <c r="K132" s="101"/>
      <c r="L132" s="101"/>
      <c r="M132" s="117"/>
      <c r="N132" s="85"/>
      <c r="O132" s="85"/>
      <c r="P132" s="20">
        <f>IF(F132=0,0,AVERAGE(G132:M132))</f>
        <v>0</v>
      </c>
    </row>
    <row r="133" spans="1:27" hidden="1" x14ac:dyDescent="0.3">
      <c r="A133" s="16" t="s">
        <v>348</v>
      </c>
      <c r="B133" s="17" t="s">
        <v>188</v>
      </c>
      <c r="C133" s="18" t="s">
        <v>13</v>
      </c>
      <c r="D133" s="19" t="s">
        <v>22</v>
      </c>
      <c r="E133" s="16">
        <f>Best4</f>
        <v>0</v>
      </c>
      <c r="F133" s="17">
        <f>COUNT(G133:M133)</f>
        <v>0</v>
      </c>
      <c r="G133" s="136"/>
      <c r="H133" s="101"/>
      <c r="I133" s="145"/>
      <c r="J133" s="137"/>
      <c r="K133" s="137"/>
      <c r="L133" s="137"/>
      <c r="M133" s="117"/>
      <c r="N133" s="85"/>
      <c r="O133" s="85"/>
      <c r="P133" s="20">
        <f>IF(F133=0,0,AVERAGE(G133:M133))</f>
        <v>0</v>
      </c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</row>
    <row r="134" spans="1:27" s="79" customFormat="1" hidden="1" x14ac:dyDescent="0.3">
      <c r="A134" s="16" t="s">
        <v>251</v>
      </c>
      <c r="B134" s="17" t="s">
        <v>82</v>
      </c>
      <c r="C134" s="18" t="s">
        <v>13</v>
      </c>
      <c r="D134" s="19" t="s">
        <v>22</v>
      </c>
      <c r="E134" s="16">
        <f>Best4</f>
        <v>0</v>
      </c>
      <c r="F134" s="17">
        <f>COUNT(G134:M134)</f>
        <v>0</v>
      </c>
      <c r="G134" s="136"/>
      <c r="H134" s="137"/>
      <c r="I134" s="145"/>
      <c r="J134" s="137"/>
      <c r="K134" s="137"/>
      <c r="L134" s="137"/>
      <c r="M134" s="160"/>
      <c r="N134" s="85"/>
      <c r="O134" s="85"/>
      <c r="P134" s="20">
        <f>IF(F134=0,0,AVERAGE(G134:M134))</f>
        <v>0</v>
      </c>
    </row>
    <row r="135" spans="1:27" s="79" customFormat="1" hidden="1" x14ac:dyDescent="0.3">
      <c r="A135" s="16" t="s">
        <v>113</v>
      </c>
      <c r="B135" s="17" t="s">
        <v>94</v>
      </c>
      <c r="C135" s="18" t="s">
        <v>13</v>
      </c>
      <c r="D135" s="19" t="s">
        <v>22</v>
      </c>
      <c r="E135" s="16">
        <f>Best4</f>
        <v>0</v>
      </c>
      <c r="F135" s="17">
        <f>COUNT(G135:M135)</f>
        <v>0</v>
      </c>
      <c r="G135" s="102"/>
      <c r="H135" s="101"/>
      <c r="I135" s="118"/>
      <c r="J135" s="101"/>
      <c r="K135" s="101"/>
      <c r="L135" s="101"/>
      <c r="M135" s="117"/>
      <c r="N135" s="85"/>
      <c r="O135" s="85"/>
      <c r="P135" s="20">
        <f>IF(F135=0,0,AVERAGE(G135:M135))</f>
        <v>0</v>
      </c>
    </row>
    <row r="136" spans="1:27" s="79" customFormat="1" hidden="1" x14ac:dyDescent="0.3">
      <c r="A136" s="16" t="s">
        <v>165</v>
      </c>
      <c r="B136" s="17" t="s">
        <v>14</v>
      </c>
      <c r="C136" s="18" t="s">
        <v>13</v>
      </c>
      <c r="D136" s="19" t="s">
        <v>22</v>
      </c>
      <c r="E136" s="16">
        <f>Best4</f>
        <v>0</v>
      </c>
      <c r="F136" s="17">
        <f>COUNT(G136:M136)</f>
        <v>0</v>
      </c>
      <c r="G136" s="136"/>
      <c r="H136" s="137"/>
      <c r="I136" s="145"/>
      <c r="J136" s="137"/>
      <c r="K136" s="137"/>
      <c r="L136" s="137"/>
      <c r="M136" s="117"/>
      <c r="N136" s="85"/>
      <c r="O136" s="85"/>
      <c r="P136" s="20">
        <f>IF(F136=0,0,AVERAGE(G136:M136))</f>
        <v>0</v>
      </c>
    </row>
    <row r="137" spans="1:27" s="79" customFormat="1" hidden="1" x14ac:dyDescent="0.3">
      <c r="A137" s="16" t="s">
        <v>174</v>
      </c>
      <c r="B137" s="17" t="s">
        <v>14</v>
      </c>
      <c r="C137" s="18" t="s">
        <v>13</v>
      </c>
      <c r="D137" s="19" t="s">
        <v>22</v>
      </c>
      <c r="E137" s="16">
        <f>Best4</f>
        <v>0</v>
      </c>
      <c r="F137" s="17">
        <f>COUNT(G137:M137)</f>
        <v>0</v>
      </c>
      <c r="G137" s="136"/>
      <c r="H137" s="137"/>
      <c r="I137" s="118"/>
      <c r="J137" s="137"/>
      <c r="K137" s="137"/>
      <c r="L137" s="137"/>
      <c r="M137" s="117"/>
      <c r="N137" s="85"/>
      <c r="O137" s="85"/>
      <c r="P137" s="20">
        <f>IF(F137=0,0,AVERAGE(G137:M137))</f>
        <v>0</v>
      </c>
    </row>
    <row r="138" spans="1:27" s="79" customFormat="1" hidden="1" x14ac:dyDescent="0.3">
      <c r="A138" s="16" t="s">
        <v>227</v>
      </c>
      <c r="B138" s="17" t="s">
        <v>6</v>
      </c>
      <c r="C138" s="18" t="s">
        <v>13</v>
      </c>
      <c r="D138" s="19" t="s">
        <v>22</v>
      </c>
      <c r="E138" s="16">
        <f>Best4</f>
        <v>0</v>
      </c>
      <c r="F138" s="17">
        <f>COUNT(G138:M138)</f>
        <v>0</v>
      </c>
      <c r="G138" s="102"/>
      <c r="H138" s="101"/>
      <c r="I138" s="118"/>
      <c r="J138" s="101"/>
      <c r="K138" s="137"/>
      <c r="L138" s="101"/>
      <c r="M138" s="117"/>
      <c r="N138" s="85"/>
      <c r="O138" s="85"/>
      <c r="P138" s="20">
        <f>IF(F138=0,0,AVERAGE(G138:M138))</f>
        <v>0</v>
      </c>
    </row>
    <row r="139" spans="1:27" s="79" customFormat="1" hidden="1" x14ac:dyDescent="0.3">
      <c r="A139" s="16" t="s">
        <v>149</v>
      </c>
      <c r="B139" s="17" t="s">
        <v>7</v>
      </c>
      <c r="C139" s="18" t="s">
        <v>13</v>
      </c>
      <c r="D139" s="19" t="s">
        <v>22</v>
      </c>
      <c r="E139" s="16">
        <f>Best4</f>
        <v>0</v>
      </c>
      <c r="F139" s="17">
        <f>COUNT(G139:M139)</f>
        <v>0</v>
      </c>
      <c r="G139" s="102"/>
      <c r="H139" s="101"/>
      <c r="I139" s="118"/>
      <c r="J139" s="120"/>
      <c r="K139" s="125"/>
      <c r="L139" s="125"/>
      <c r="M139" s="117"/>
      <c r="N139" s="86"/>
      <c r="O139" s="86"/>
      <c r="P139" s="20">
        <f>IF(F139=0,0,AVERAGE(G139:M139))</f>
        <v>0</v>
      </c>
    </row>
    <row r="140" spans="1:27" s="79" customFormat="1" hidden="1" x14ac:dyDescent="0.3">
      <c r="A140" s="16" t="s">
        <v>199</v>
      </c>
      <c r="B140" s="17" t="s">
        <v>14</v>
      </c>
      <c r="C140" s="18" t="s">
        <v>13</v>
      </c>
      <c r="D140" s="19" t="s">
        <v>22</v>
      </c>
      <c r="E140" s="16">
        <f>Best4</f>
        <v>0</v>
      </c>
      <c r="F140" s="17">
        <f>COUNT(G140:M140)</f>
        <v>0</v>
      </c>
      <c r="G140" s="136"/>
      <c r="H140" s="137"/>
      <c r="I140" s="145"/>
      <c r="J140" s="137"/>
      <c r="K140" s="137"/>
      <c r="L140" s="137"/>
      <c r="M140" s="160"/>
      <c r="N140" s="85"/>
      <c r="O140" s="85"/>
      <c r="P140" s="20">
        <f>IF(F140=0,0,AVERAGE(G140:M140))</f>
        <v>0</v>
      </c>
    </row>
    <row r="141" spans="1:27" s="79" customFormat="1" hidden="1" x14ac:dyDescent="0.3">
      <c r="A141" s="16" t="s">
        <v>261</v>
      </c>
      <c r="B141" s="17" t="s">
        <v>55</v>
      </c>
      <c r="C141" s="18" t="s">
        <v>13</v>
      </c>
      <c r="D141" s="19" t="s">
        <v>22</v>
      </c>
      <c r="E141" s="16">
        <f>Best4</f>
        <v>0</v>
      </c>
      <c r="F141" s="17">
        <f>COUNT(G141:M141)</f>
        <v>0</v>
      </c>
      <c r="G141" s="102"/>
      <c r="H141" s="101"/>
      <c r="I141" s="118"/>
      <c r="J141" s="101"/>
      <c r="K141" s="101"/>
      <c r="L141" s="101"/>
      <c r="M141" s="160"/>
      <c r="N141" s="85"/>
      <c r="O141" s="85"/>
      <c r="P141" s="20">
        <f>IF(F141=0,0,AVERAGE(G141:M141))</f>
        <v>0</v>
      </c>
    </row>
    <row r="142" spans="1:27" s="79" customFormat="1" hidden="1" x14ac:dyDescent="0.3">
      <c r="A142" s="16" t="s">
        <v>18</v>
      </c>
      <c r="B142" s="17" t="s">
        <v>6</v>
      </c>
      <c r="C142" s="18" t="s">
        <v>13</v>
      </c>
      <c r="D142" s="19" t="s">
        <v>23</v>
      </c>
      <c r="E142" s="16">
        <f>Best4</f>
        <v>0</v>
      </c>
      <c r="F142" s="17">
        <f>COUNT(G142:M142)</f>
        <v>0</v>
      </c>
      <c r="G142" s="102"/>
      <c r="H142" s="101"/>
      <c r="I142" s="118"/>
      <c r="J142" s="101"/>
      <c r="K142" s="101"/>
      <c r="L142" s="101"/>
      <c r="M142" s="117"/>
      <c r="N142" s="86"/>
      <c r="O142" s="86"/>
      <c r="P142" s="20">
        <f>IF(F142=0,0,AVERAGE(G142:M142))</f>
        <v>0</v>
      </c>
      <c r="Q142" s="99"/>
      <c r="R142" s="99"/>
    </row>
    <row r="143" spans="1:27" s="79" customFormat="1" hidden="1" x14ac:dyDescent="0.3">
      <c r="A143" s="16" t="s">
        <v>125</v>
      </c>
      <c r="B143" s="17" t="s">
        <v>10</v>
      </c>
      <c r="C143" s="18" t="s">
        <v>13</v>
      </c>
      <c r="D143" s="19" t="s">
        <v>23</v>
      </c>
      <c r="E143" s="16">
        <f>Best4</f>
        <v>0</v>
      </c>
      <c r="F143" s="17">
        <f>COUNT(G143:M143)</f>
        <v>0</v>
      </c>
      <c r="G143" s="102"/>
      <c r="H143" s="101"/>
      <c r="I143" s="118"/>
      <c r="J143" s="101"/>
      <c r="K143" s="101"/>
      <c r="L143" s="101"/>
      <c r="M143" s="117"/>
      <c r="N143" s="84"/>
      <c r="O143" s="84"/>
      <c r="P143" s="20">
        <f>IF(F143=0,0,AVERAGE(G143:M143))</f>
        <v>0</v>
      </c>
      <c r="Q143"/>
      <c r="R143"/>
    </row>
    <row r="144" spans="1:27" s="79" customFormat="1" hidden="1" x14ac:dyDescent="0.3">
      <c r="A144" s="16" t="s">
        <v>156</v>
      </c>
      <c r="B144" s="17" t="s">
        <v>6</v>
      </c>
      <c r="C144" s="18" t="s">
        <v>13</v>
      </c>
      <c r="D144" s="19" t="s">
        <v>23</v>
      </c>
      <c r="E144" s="16">
        <f>Best4</f>
        <v>0</v>
      </c>
      <c r="F144" s="17">
        <f>COUNT(G144:M144)</f>
        <v>0</v>
      </c>
      <c r="G144" s="102"/>
      <c r="H144" s="101"/>
      <c r="I144" s="118"/>
      <c r="J144" s="101"/>
      <c r="K144" s="101"/>
      <c r="L144" s="101"/>
      <c r="M144" s="117"/>
      <c r="N144" s="86"/>
      <c r="O144" s="86"/>
      <c r="P144" s="20">
        <f>IF(F144=0,0,AVERAGE(G144:M144))</f>
        <v>0</v>
      </c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</row>
    <row r="145" spans="1:27" s="79" customFormat="1" hidden="1" x14ac:dyDescent="0.3">
      <c r="A145" s="16" t="s">
        <v>218</v>
      </c>
      <c r="B145" s="17" t="s">
        <v>82</v>
      </c>
      <c r="C145" s="18" t="s">
        <v>13</v>
      </c>
      <c r="D145" s="19" t="s">
        <v>23</v>
      </c>
      <c r="E145" s="16">
        <f>Best4</f>
        <v>0</v>
      </c>
      <c r="F145" s="17">
        <f>COUNT(G145:M145)</f>
        <v>0</v>
      </c>
      <c r="G145" s="102"/>
      <c r="H145" s="101"/>
      <c r="I145" s="118"/>
      <c r="J145" s="101"/>
      <c r="K145" s="101"/>
      <c r="L145" s="101"/>
      <c r="M145" s="117"/>
      <c r="N145" s="85"/>
      <c r="O145" s="85"/>
      <c r="P145" s="20">
        <f>IF(F145=0,0,AVERAGE(G145:M145))</f>
        <v>0</v>
      </c>
      <c r="S145" s="99"/>
      <c r="T145" s="99"/>
      <c r="U145" s="99"/>
      <c r="V145" s="99"/>
      <c r="W145" s="99"/>
      <c r="X145" s="99"/>
      <c r="Y145" s="99"/>
      <c r="Z145" s="99"/>
      <c r="AA145" s="99"/>
    </row>
    <row r="146" spans="1:27" s="79" customFormat="1" hidden="1" x14ac:dyDescent="0.3">
      <c r="A146" s="16" t="s">
        <v>100</v>
      </c>
      <c r="B146" s="17" t="s">
        <v>82</v>
      </c>
      <c r="C146" s="18" t="s">
        <v>13</v>
      </c>
      <c r="D146" s="19" t="s">
        <v>23</v>
      </c>
      <c r="E146" s="16">
        <f>Best4</f>
        <v>0</v>
      </c>
      <c r="F146" s="17">
        <f>COUNT(G146:M146)</f>
        <v>0</v>
      </c>
      <c r="G146" s="102"/>
      <c r="H146" s="101"/>
      <c r="I146" s="118"/>
      <c r="J146" s="101"/>
      <c r="K146" s="101"/>
      <c r="L146" s="101"/>
      <c r="M146" s="117"/>
      <c r="N146" s="85"/>
      <c r="O146" s="85"/>
      <c r="P146" s="20">
        <f>IF(F146=0,0,AVERAGE(G146:M146))</f>
        <v>0</v>
      </c>
    </row>
    <row r="147" spans="1:27" s="79" customFormat="1" hidden="1" x14ac:dyDescent="0.3">
      <c r="A147" s="16" t="s">
        <v>392</v>
      </c>
      <c r="B147" s="17" t="s">
        <v>393</v>
      </c>
      <c r="C147" s="18" t="s">
        <v>13</v>
      </c>
      <c r="D147" s="19" t="s">
        <v>23</v>
      </c>
      <c r="E147" s="16">
        <f>Best4</f>
        <v>0</v>
      </c>
      <c r="F147" s="17">
        <f>COUNT(G147:M147)</f>
        <v>0</v>
      </c>
      <c r="G147" s="136"/>
      <c r="H147" s="137"/>
      <c r="I147" s="145"/>
      <c r="J147" s="137"/>
      <c r="K147" s="137"/>
      <c r="L147" s="137"/>
      <c r="M147" s="160"/>
      <c r="N147" s="84"/>
      <c r="O147" s="84"/>
      <c r="P147" s="20">
        <f>IF(F147=0,0,AVERAGE(G147:M147))</f>
        <v>0</v>
      </c>
      <c r="Q147"/>
      <c r="R147"/>
      <c r="S147"/>
      <c r="T147"/>
      <c r="U147"/>
      <c r="V147"/>
      <c r="W147"/>
      <c r="X147"/>
      <c r="Y147"/>
      <c r="Z147"/>
      <c r="AA147"/>
    </row>
    <row r="148" spans="1:27" s="79" customFormat="1" hidden="1" x14ac:dyDescent="0.3">
      <c r="A148" s="16" t="s">
        <v>288</v>
      </c>
      <c r="B148" s="17" t="s">
        <v>97</v>
      </c>
      <c r="C148" s="18" t="s">
        <v>13</v>
      </c>
      <c r="D148" s="19" t="s">
        <v>23</v>
      </c>
      <c r="E148" s="16">
        <f>Best4</f>
        <v>0</v>
      </c>
      <c r="F148" s="17">
        <f>COUNT(G148:M148)</f>
        <v>0</v>
      </c>
      <c r="G148" s="102"/>
      <c r="H148" s="101"/>
      <c r="I148" s="118"/>
      <c r="J148" s="101"/>
      <c r="K148" s="101"/>
      <c r="L148" s="101"/>
      <c r="M148" s="117"/>
      <c r="N148" s="86"/>
      <c r="O148" s="86"/>
      <c r="P148" s="20">
        <f>IF(F148=0,0,AVERAGE(G148:M148))</f>
        <v>0</v>
      </c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</row>
    <row r="149" spans="1:27" s="79" customFormat="1" hidden="1" x14ac:dyDescent="0.3">
      <c r="A149" s="16" t="s">
        <v>220</v>
      </c>
      <c r="B149" s="17" t="s">
        <v>221</v>
      </c>
      <c r="C149" s="18" t="s">
        <v>13</v>
      </c>
      <c r="D149" s="19" t="s">
        <v>23</v>
      </c>
      <c r="E149" s="16">
        <f>Best4</f>
        <v>0</v>
      </c>
      <c r="F149" s="17">
        <f>COUNT(G149:M149)</f>
        <v>0</v>
      </c>
      <c r="G149" s="102"/>
      <c r="H149" s="101"/>
      <c r="I149" s="118"/>
      <c r="J149" s="101"/>
      <c r="K149" s="101"/>
      <c r="L149" s="101"/>
      <c r="M149" s="117"/>
      <c r="N149" s="85"/>
      <c r="O149" s="85"/>
      <c r="P149" s="20">
        <f>IF(F149=0,0,AVERAGE(G149:M149))</f>
        <v>0</v>
      </c>
    </row>
    <row r="150" spans="1:27" s="79" customFormat="1" hidden="1" x14ac:dyDescent="0.3">
      <c r="A150" s="16" t="s">
        <v>294</v>
      </c>
      <c r="B150" s="17" t="s">
        <v>55</v>
      </c>
      <c r="C150" s="18" t="s">
        <v>13</v>
      </c>
      <c r="D150" s="19" t="s">
        <v>23</v>
      </c>
      <c r="E150" s="16">
        <f>Best4</f>
        <v>0</v>
      </c>
      <c r="F150" s="17">
        <f>COUNT(G150:M150)</f>
        <v>0</v>
      </c>
      <c r="G150" s="102"/>
      <c r="H150" s="101"/>
      <c r="I150" s="118"/>
      <c r="J150" s="101"/>
      <c r="K150" s="101"/>
      <c r="L150" s="101"/>
      <c r="M150" s="117"/>
      <c r="N150" s="85"/>
      <c r="O150" s="85"/>
      <c r="P150" s="20">
        <f>IF(F150=0,0,AVERAGE(G150:M150))</f>
        <v>0</v>
      </c>
    </row>
    <row r="151" spans="1:27" s="79" customFormat="1" hidden="1" x14ac:dyDescent="0.3">
      <c r="A151" s="16" t="s">
        <v>312</v>
      </c>
      <c r="B151" s="17" t="s">
        <v>55</v>
      </c>
      <c r="C151" s="18" t="s">
        <v>13</v>
      </c>
      <c r="D151" s="19" t="s">
        <v>23</v>
      </c>
      <c r="E151" s="16">
        <f>Best4</f>
        <v>0</v>
      </c>
      <c r="F151" s="17">
        <f>COUNT(G151:M151)</f>
        <v>0</v>
      </c>
      <c r="G151" s="136"/>
      <c r="H151" s="137"/>
      <c r="I151" s="145"/>
      <c r="J151" s="137"/>
      <c r="K151" s="137"/>
      <c r="L151" s="137"/>
      <c r="M151" s="122"/>
      <c r="N151" s="85"/>
      <c r="O151" s="85"/>
      <c r="P151" s="20">
        <f>IF(F151=0,0,AVERAGE(G151:M151))</f>
        <v>0</v>
      </c>
    </row>
    <row r="152" spans="1:27" s="79" customFormat="1" hidden="1" x14ac:dyDescent="0.3">
      <c r="A152" s="16" t="s">
        <v>314</v>
      </c>
      <c r="B152" s="17" t="s">
        <v>97</v>
      </c>
      <c r="C152" s="18" t="s">
        <v>13</v>
      </c>
      <c r="D152" s="19" t="s">
        <v>23</v>
      </c>
      <c r="E152" s="16">
        <f>Best4</f>
        <v>0</v>
      </c>
      <c r="F152" s="17">
        <f>COUNT(G152:M152)</f>
        <v>0</v>
      </c>
      <c r="G152" s="136"/>
      <c r="H152" s="125"/>
      <c r="I152" s="118"/>
      <c r="J152" s="137"/>
      <c r="K152" s="100"/>
      <c r="L152" s="100"/>
      <c r="M152" s="97"/>
      <c r="N152" s="85"/>
      <c r="O152" s="85"/>
      <c r="P152" s="20">
        <f>IF(F152=0,0,AVERAGE(G152:M152))</f>
        <v>0</v>
      </c>
    </row>
    <row r="153" spans="1:27" s="79" customFormat="1" hidden="1" x14ac:dyDescent="0.3">
      <c r="A153" s="16" t="s">
        <v>357</v>
      </c>
      <c r="B153" s="17" t="s">
        <v>358</v>
      </c>
      <c r="C153" s="18" t="s">
        <v>13</v>
      </c>
      <c r="D153" s="19" t="s">
        <v>23</v>
      </c>
      <c r="E153" s="16">
        <f>Best4</f>
        <v>0</v>
      </c>
      <c r="F153" s="17">
        <f>COUNT(G153:M153)</f>
        <v>0</v>
      </c>
      <c r="G153" s="102"/>
      <c r="H153" s="137"/>
      <c r="I153" s="118"/>
      <c r="J153" s="101"/>
      <c r="K153" s="101"/>
      <c r="L153" s="101"/>
      <c r="M153" s="117"/>
      <c r="N153" s="85"/>
      <c r="O153" s="85"/>
      <c r="P153" s="20">
        <f>IF(F153=0,0,AVERAGE(G153:M153))</f>
        <v>0</v>
      </c>
    </row>
    <row r="154" spans="1:27" s="79" customFormat="1" hidden="1" x14ac:dyDescent="0.3">
      <c r="A154" s="16" t="s">
        <v>394</v>
      </c>
      <c r="B154" s="17" t="s">
        <v>55</v>
      </c>
      <c r="C154" s="18" t="s">
        <v>13</v>
      </c>
      <c r="D154" s="19" t="s">
        <v>23</v>
      </c>
      <c r="E154" s="16">
        <f>Best4</f>
        <v>0</v>
      </c>
      <c r="F154" s="17">
        <f>COUNT(G154:M154)</f>
        <v>0</v>
      </c>
      <c r="G154" s="136"/>
      <c r="H154" s="137"/>
      <c r="I154" s="145"/>
      <c r="J154" s="137"/>
      <c r="K154" s="137"/>
      <c r="L154" s="137"/>
      <c r="M154" s="160"/>
      <c r="N154" s="85"/>
      <c r="O154" s="85"/>
      <c r="P154" s="20">
        <f>IF(F154=0,0,AVERAGE(G154:M154))</f>
        <v>0</v>
      </c>
    </row>
    <row r="155" spans="1:27" s="79" customFormat="1" hidden="1" x14ac:dyDescent="0.3">
      <c r="A155" s="16" t="s">
        <v>245</v>
      </c>
      <c r="B155" s="17" t="s">
        <v>246</v>
      </c>
      <c r="C155" s="18" t="s">
        <v>13</v>
      </c>
      <c r="D155" s="19" t="s">
        <v>23</v>
      </c>
      <c r="E155" s="16">
        <f>Best4</f>
        <v>0</v>
      </c>
      <c r="F155" s="17">
        <f>COUNT(G155:M155)</f>
        <v>0</v>
      </c>
      <c r="G155" s="102"/>
      <c r="H155" s="137"/>
      <c r="I155" s="132"/>
      <c r="J155" s="137"/>
      <c r="K155" s="137"/>
      <c r="L155" s="137"/>
      <c r="M155" s="160"/>
      <c r="N155" s="85"/>
      <c r="O155" s="85"/>
      <c r="P155" s="20">
        <f>IF(F155=0,0,AVERAGE(G155:M155))</f>
        <v>0</v>
      </c>
    </row>
    <row r="156" spans="1:27" s="79" customFormat="1" hidden="1" x14ac:dyDescent="0.3">
      <c r="A156" s="16" t="s">
        <v>381</v>
      </c>
      <c r="B156" s="17" t="s">
        <v>9</v>
      </c>
      <c r="C156" s="18" t="s">
        <v>13</v>
      </c>
      <c r="D156" s="19" t="s">
        <v>23</v>
      </c>
      <c r="E156" s="16">
        <f>Best4</f>
        <v>0</v>
      </c>
      <c r="F156" s="17">
        <f>COUNT(G156:M156)</f>
        <v>0</v>
      </c>
      <c r="G156" s="136"/>
      <c r="H156" s="137"/>
      <c r="I156" s="145"/>
      <c r="J156" s="137"/>
      <c r="K156" s="137"/>
      <c r="L156" s="137"/>
      <c r="M156" s="117"/>
      <c r="N156" s="85"/>
      <c r="O156" s="85"/>
      <c r="P156" s="20">
        <f>IF(F156=0,0,AVERAGE(G156:M156))</f>
        <v>0</v>
      </c>
    </row>
    <row r="157" spans="1:27" s="79" customFormat="1" hidden="1" x14ac:dyDescent="0.3">
      <c r="A157" s="16" t="s">
        <v>134</v>
      </c>
      <c r="B157" s="17" t="s">
        <v>14</v>
      </c>
      <c r="C157" s="18" t="s">
        <v>13</v>
      </c>
      <c r="D157" s="19" t="s">
        <v>23</v>
      </c>
      <c r="E157" s="16">
        <f>Best4</f>
        <v>0</v>
      </c>
      <c r="F157" s="17">
        <f>COUNT(G157:M157)</f>
        <v>0</v>
      </c>
      <c r="G157" s="136"/>
      <c r="H157" s="137"/>
      <c r="I157" s="145"/>
      <c r="J157" s="137"/>
      <c r="K157" s="137"/>
      <c r="L157" s="137"/>
      <c r="M157" s="117"/>
      <c r="N157" s="85"/>
      <c r="O157" s="85"/>
      <c r="P157" s="20">
        <f>IF(F157=0,0,AVERAGE(G157:M157))</f>
        <v>0</v>
      </c>
    </row>
    <row r="158" spans="1:27" s="79" customFormat="1" hidden="1" x14ac:dyDescent="0.3">
      <c r="A158" s="16" t="s">
        <v>137</v>
      </c>
      <c r="B158" s="17" t="s">
        <v>8</v>
      </c>
      <c r="C158" s="18" t="s">
        <v>13</v>
      </c>
      <c r="D158" s="19" t="s">
        <v>23</v>
      </c>
      <c r="E158" s="16">
        <f>Best4</f>
        <v>0</v>
      </c>
      <c r="F158" s="17">
        <f>COUNT(G158:M158)</f>
        <v>0</v>
      </c>
      <c r="G158" s="102"/>
      <c r="H158" s="101"/>
      <c r="I158" s="118"/>
      <c r="J158" s="101"/>
      <c r="K158" s="101"/>
      <c r="L158" s="101"/>
      <c r="M158" s="117"/>
      <c r="N158" s="85"/>
      <c r="O158" s="85"/>
      <c r="P158" s="20">
        <f>IF(F158=0,0,AVERAGE(G158:M158))</f>
        <v>0</v>
      </c>
    </row>
    <row r="159" spans="1:27" s="79" customFormat="1" hidden="1" x14ac:dyDescent="0.3">
      <c r="A159" s="16" t="s">
        <v>105</v>
      </c>
      <c r="B159" s="17" t="s">
        <v>10</v>
      </c>
      <c r="C159" s="18" t="s">
        <v>13</v>
      </c>
      <c r="D159" s="19" t="s">
        <v>23</v>
      </c>
      <c r="E159" s="16">
        <f>Best4</f>
        <v>0</v>
      </c>
      <c r="F159" s="17">
        <f>COUNT(G159:M159)</f>
        <v>0</v>
      </c>
      <c r="G159" s="157"/>
      <c r="H159" s="125"/>
      <c r="I159" s="161"/>
      <c r="J159" s="125"/>
      <c r="K159" s="125"/>
      <c r="L159" s="137"/>
      <c r="M159" s="164"/>
      <c r="N159" s="85"/>
      <c r="O159" s="85"/>
      <c r="P159" s="20">
        <f>IF(F159=0,0,AVERAGE(G159:M159))</f>
        <v>0</v>
      </c>
    </row>
    <row r="160" spans="1:27" s="79" customFormat="1" hidden="1" x14ac:dyDescent="0.3">
      <c r="A160" s="16" t="s">
        <v>118</v>
      </c>
      <c r="B160" s="17" t="s">
        <v>97</v>
      </c>
      <c r="C160" s="18" t="s">
        <v>13</v>
      </c>
      <c r="D160" s="19" t="s">
        <v>23</v>
      </c>
      <c r="E160" s="16">
        <f>Best4</f>
        <v>0</v>
      </c>
      <c r="F160" s="17">
        <f>COUNT(G160:M160)</f>
        <v>0</v>
      </c>
      <c r="G160" s="136"/>
      <c r="H160" s="137"/>
      <c r="I160" s="145"/>
      <c r="J160" s="101"/>
      <c r="K160" s="137"/>
      <c r="L160" s="137"/>
      <c r="M160" s="117"/>
      <c r="N160" s="85"/>
      <c r="O160" s="85"/>
      <c r="P160" s="20">
        <f>IF(F160=0,0,AVERAGE(G160:M160))</f>
        <v>0</v>
      </c>
    </row>
    <row r="161" spans="1:27" s="79" customFormat="1" hidden="1" x14ac:dyDescent="0.3">
      <c r="A161" s="16" t="s">
        <v>244</v>
      </c>
      <c r="B161" s="17" t="s">
        <v>97</v>
      </c>
      <c r="C161" s="18" t="s">
        <v>13</v>
      </c>
      <c r="D161" s="19" t="s">
        <v>23</v>
      </c>
      <c r="E161" s="16">
        <f>Best4</f>
        <v>0</v>
      </c>
      <c r="F161" s="17">
        <f>COUNT(G161:M161)</f>
        <v>0</v>
      </c>
      <c r="G161" s="102"/>
      <c r="H161" s="101"/>
      <c r="I161" s="118"/>
      <c r="J161" s="101"/>
      <c r="K161" s="101"/>
      <c r="L161" s="101"/>
      <c r="M161" s="117"/>
      <c r="N161" s="85"/>
      <c r="O161" s="85"/>
      <c r="P161" s="20">
        <f>IF(F161=0,0,AVERAGE(G161:M161))</f>
        <v>0</v>
      </c>
    </row>
    <row r="162" spans="1:27" s="79" customFormat="1" hidden="1" x14ac:dyDescent="0.3">
      <c r="A162" s="16" t="s">
        <v>120</v>
      </c>
      <c r="B162" s="17" t="s">
        <v>6</v>
      </c>
      <c r="C162" s="18" t="s">
        <v>13</v>
      </c>
      <c r="D162" s="19" t="s">
        <v>23</v>
      </c>
      <c r="E162" s="16">
        <f>Best4</f>
        <v>0</v>
      </c>
      <c r="F162" s="17">
        <f>COUNT(G162:M162)</f>
        <v>0</v>
      </c>
      <c r="G162" s="129"/>
      <c r="H162" s="130"/>
      <c r="I162" s="143"/>
      <c r="J162" s="120"/>
      <c r="K162" s="130"/>
      <c r="L162" s="130"/>
      <c r="M162" s="131"/>
      <c r="N162" s="85"/>
      <c r="O162" s="85"/>
      <c r="P162" s="20">
        <f>IF(F162=0,0,AVERAGE(G162:M162))</f>
        <v>0</v>
      </c>
    </row>
    <row r="163" spans="1:27" s="79" customFormat="1" hidden="1" x14ac:dyDescent="0.3">
      <c r="A163" s="16" t="s">
        <v>234</v>
      </c>
      <c r="B163" s="17" t="s">
        <v>7</v>
      </c>
      <c r="C163" s="18" t="s">
        <v>13</v>
      </c>
      <c r="D163" s="19" t="s">
        <v>23</v>
      </c>
      <c r="E163" s="16">
        <f>Best4</f>
        <v>0</v>
      </c>
      <c r="F163" s="17">
        <f>COUNT(G163:M163)</f>
        <v>0</v>
      </c>
      <c r="G163" s="136"/>
      <c r="H163" s="137"/>
      <c r="I163" s="145"/>
      <c r="J163" s="137"/>
      <c r="K163" s="137"/>
      <c r="L163" s="137"/>
      <c r="M163" s="133"/>
      <c r="N163" s="85"/>
      <c r="O163" s="85"/>
      <c r="P163" s="20">
        <f>IF(F163=0,0,AVERAGE(G163:M163))</f>
        <v>0</v>
      </c>
    </row>
    <row r="164" spans="1:27" hidden="1" x14ac:dyDescent="0.3">
      <c r="A164" s="16" t="s">
        <v>181</v>
      </c>
      <c r="B164" s="17" t="s">
        <v>6</v>
      </c>
      <c r="C164" s="18" t="s">
        <v>13</v>
      </c>
      <c r="D164" s="19" t="s">
        <v>19</v>
      </c>
      <c r="E164" s="16">
        <f>Best4</f>
        <v>0</v>
      </c>
      <c r="F164" s="17">
        <f>COUNT(G164:M164)</f>
        <v>0</v>
      </c>
      <c r="G164" s="102"/>
      <c r="H164" s="101"/>
      <c r="I164" s="118"/>
      <c r="J164" s="101"/>
      <c r="K164" s="101"/>
      <c r="L164" s="101"/>
      <c r="M164" s="135"/>
      <c r="N164" s="86"/>
      <c r="O164" s="86"/>
      <c r="P164" s="20">
        <f>IF(F164=0,0,AVERAGE(G164:M164))</f>
        <v>0</v>
      </c>
      <c r="S164" s="99"/>
      <c r="T164" s="99"/>
      <c r="U164" s="99"/>
      <c r="V164" s="99"/>
      <c r="W164" s="99"/>
      <c r="X164" s="99"/>
      <c r="Y164" s="99"/>
      <c r="Z164" s="99"/>
      <c r="AA164" s="99"/>
    </row>
    <row r="165" spans="1:27" s="79" customFormat="1" hidden="1" x14ac:dyDescent="0.3">
      <c r="A165" s="16" t="s">
        <v>370</v>
      </c>
      <c r="B165" s="17" t="s">
        <v>371</v>
      </c>
      <c r="C165" s="18" t="s">
        <v>13</v>
      </c>
      <c r="D165" s="19" t="s">
        <v>19</v>
      </c>
      <c r="E165" s="16">
        <f>Best4</f>
        <v>0</v>
      </c>
      <c r="F165" s="17">
        <f>COUNT(G165:M165)</f>
        <v>0</v>
      </c>
      <c r="G165" s="102"/>
      <c r="H165" s="101"/>
      <c r="I165" s="118"/>
      <c r="J165" s="101"/>
      <c r="K165" s="101"/>
      <c r="L165" s="101"/>
      <c r="M165" s="117"/>
      <c r="N165" s="84"/>
      <c r="O165" s="84"/>
      <c r="P165" s="20">
        <f>IF(F165=0,0,AVERAGE(G165:M165))</f>
        <v>0</v>
      </c>
      <c r="Q165"/>
      <c r="R165"/>
      <c r="S165"/>
      <c r="T165"/>
      <c r="U165"/>
      <c r="V165"/>
      <c r="W165"/>
      <c r="X165"/>
      <c r="Y165"/>
      <c r="Z165"/>
      <c r="AA165"/>
    </row>
    <row r="166" spans="1:27" s="79" customFormat="1" hidden="1" x14ac:dyDescent="0.3">
      <c r="A166" s="16" t="s">
        <v>91</v>
      </c>
      <c r="B166" s="17" t="s">
        <v>9</v>
      </c>
      <c r="C166" s="18" t="s">
        <v>13</v>
      </c>
      <c r="D166" s="19" t="s">
        <v>19</v>
      </c>
      <c r="E166" s="16">
        <f>Best4</f>
        <v>0</v>
      </c>
      <c r="F166" s="17">
        <f>COUNT(G166:M166)</f>
        <v>0</v>
      </c>
      <c r="G166" s="102"/>
      <c r="H166" s="101"/>
      <c r="I166" s="118"/>
      <c r="J166" s="101"/>
      <c r="K166" s="101"/>
      <c r="L166" s="101"/>
      <c r="M166" s="117"/>
      <c r="N166" s="85"/>
      <c r="O166" s="85"/>
      <c r="P166" s="20">
        <f>IF(F166=0,0,AVERAGE(G166:M166))</f>
        <v>0</v>
      </c>
    </row>
    <row r="167" spans="1:27" s="79" customFormat="1" hidden="1" x14ac:dyDescent="0.3">
      <c r="A167" s="16" t="s">
        <v>71</v>
      </c>
      <c r="B167" s="17" t="s">
        <v>9</v>
      </c>
      <c r="C167" s="18" t="s">
        <v>13</v>
      </c>
      <c r="D167" s="19" t="s">
        <v>19</v>
      </c>
      <c r="E167" s="16">
        <f>Best4</f>
        <v>0</v>
      </c>
      <c r="F167" s="17">
        <f>COUNT(G167:M167)</f>
        <v>0</v>
      </c>
      <c r="G167" s="136"/>
      <c r="H167" s="137"/>
      <c r="I167" s="145"/>
      <c r="J167" s="137"/>
      <c r="K167" s="137"/>
      <c r="L167" s="137"/>
      <c r="M167" s="160"/>
      <c r="N167" s="85"/>
      <c r="O167" s="85"/>
      <c r="P167" s="20">
        <f>IF(F167=0,0,AVERAGE(G167:M167))</f>
        <v>0</v>
      </c>
    </row>
    <row r="168" spans="1:27" s="79" customFormat="1" hidden="1" x14ac:dyDescent="0.3">
      <c r="A168" s="16" t="s">
        <v>375</v>
      </c>
      <c r="B168" s="17" t="s">
        <v>366</v>
      </c>
      <c r="C168" s="18" t="s">
        <v>13</v>
      </c>
      <c r="D168" s="19" t="s">
        <v>19</v>
      </c>
      <c r="E168" s="16">
        <f>Best4</f>
        <v>0</v>
      </c>
      <c r="F168" s="17">
        <f>COUNT(G168:M168)</f>
        <v>0</v>
      </c>
      <c r="G168" s="102"/>
      <c r="H168" s="101"/>
      <c r="I168" s="118"/>
      <c r="J168" s="101"/>
      <c r="K168" s="101"/>
      <c r="L168" s="101"/>
      <c r="M168" s="117"/>
      <c r="N168" s="85"/>
      <c r="O168" s="85"/>
      <c r="P168" s="20">
        <f>IF(F168=0,0,AVERAGE(G168:M168))</f>
        <v>0</v>
      </c>
    </row>
    <row r="169" spans="1:27" s="79" customFormat="1" hidden="1" x14ac:dyDescent="0.3">
      <c r="A169" s="16" t="s">
        <v>284</v>
      </c>
      <c r="B169" s="17" t="s">
        <v>97</v>
      </c>
      <c r="C169" s="18" t="s">
        <v>13</v>
      </c>
      <c r="D169" s="19" t="s">
        <v>19</v>
      </c>
      <c r="E169" s="16">
        <f>Best4</f>
        <v>0</v>
      </c>
      <c r="F169" s="17">
        <f>COUNT(G169:M169)</f>
        <v>0</v>
      </c>
      <c r="G169" s="102"/>
      <c r="H169" s="101"/>
      <c r="I169" s="118"/>
      <c r="J169" s="101"/>
      <c r="K169" s="101"/>
      <c r="L169" s="101"/>
      <c r="M169" s="117"/>
      <c r="N169" s="85"/>
      <c r="O169" s="85"/>
      <c r="P169" s="20">
        <f>IF(F169=0,0,AVERAGE(G169:M169))</f>
        <v>0</v>
      </c>
    </row>
    <row r="170" spans="1:27" s="79" customFormat="1" hidden="1" x14ac:dyDescent="0.3">
      <c r="A170" s="16" t="s">
        <v>219</v>
      </c>
      <c r="B170" s="17" t="s">
        <v>6</v>
      </c>
      <c r="C170" s="18" t="s">
        <v>13</v>
      </c>
      <c r="D170" s="19" t="s">
        <v>19</v>
      </c>
      <c r="E170" s="16">
        <f>Best4</f>
        <v>0</v>
      </c>
      <c r="F170" s="17">
        <f>COUNT(G170:M170)</f>
        <v>0</v>
      </c>
      <c r="G170" s="102"/>
      <c r="H170" s="101"/>
      <c r="I170" s="118"/>
      <c r="J170" s="101"/>
      <c r="K170" s="101"/>
      <c r="L170" s="101"/>
      <c r="M170" s="117"/>
      <c r="N170" s="85"/>
      <c r="O170" s="85"/>
      <c r="P170" s="20">
        <f>IF(F170=0,0,AVERAGE(G170:M170))</f>
        <v>0</v>
      </c>
    </row>
    <row r="171" spans="1:27" s="79" customFormat="1" hidden="1" x14ac:dyDescent="0.3">
      <c r="A171" s="16" t="s">
        <v>122</v>
      </c>
      <c r="B171" s="17" t="s">
        <v>97</v>
      </c>
      <c r="C171" s="18" t="s">
        <v>13</v>
      </c>
      <c r="D171" s="19" t="s">
        <v>19</v>
      </c>
      <c r="E171" s="16">
        <f>Best4</f>
        <v>0</v>
      </c>
      <c r="F171" s="17">
        <f>COUNT(G171:M171)</f>
        <v>0</v>
      </c>
      <c r="G171" s="102"/>
      <c r="H171" s="101"/>
      <c r="I171" s="118"/>
      <c r="J171" s="101"/>
      <c r="K171" s="118"/>
      <c r="L171" s="118"/>
      <c r="M171" s="128"/>
      <c r="N171" s="85"/>
      <c r="O171" s="85"/>
      <c r="P171" s="20">
        <f>IF(F171=0,0,AVERAGE(G171:M171))</f>
        <v>0</v>
      </c>
      <c r="S171"/>
      <c r="T171"/>
      <c r="U171"/>
      <c r="V171"/>
      <c r="W171"/>
      <c r="X171"/>
      <c r="Y171"/>
      <c r="Z171"/>
      <c r="AA171"/>
    </row>
    <row r="172" spans="1:27" s="79" customFormat="1" hidden="1" x14ac:dyDescent="0.3">
      <c r="A172" s="16" t="s">
        <v>372</v>
      </c>
      <c r="B172" s="17" t="s">
        <v>373</v>
      </c>
      <c r="C172" s="18" t="s">
        <v>13</v>
      </c>
      <c r="D172" s="19" t="s">
        <v>19</v>
      </c>
      <c r="E172" s="16">
        <f>Best4</f>
        <v>0</v>
      </c>
      <c r="F172" s="17">
        <f>COUNT(G172:M172)</f>
        <v>0</v>
      </c>
      <c r="G172" s="102"/>
      <c r="H172" s="101"/>
      <c r="I172" s="118"/>
      <c r="J172" s="101"/>
      <c r="K172" s="101"/>
      <c r="L172" s="101"/>
      <c r="M172" s="117"/>
      <c r="N172" s="85"/>
      <c r="O172" s="85"/>
      <c r="P172" s="20">
        <f>IF(F172=0,0,AVERAGE(G172:M172))</f>
        <v>0</v>
      </c>
    </row>
    <row r="173" spans="1:27" s="79" customFormat="1" hidden="1" x14ac:dyDescent="0.3">
      <c r="A173" s="16" t="s">
        <v>374</v>
      </c>
      <c r="B173" s="17" t="s">
        <v>9</v>
      </c>
      <c r="C173" s="18" t="s">
        <v>13</v>
      </c>
      <c r="D173" s="19" t="s">
        <v>19</v>
      </c>
      <c r="E173" s="16">
        <f>Best4</f>
        <v>0</v>
      </c>
      <c r="F173" s="17">
        <f>COUNT(G173:M173)</f>
        <v>0</v>
      </c>
      <c r="G173" s="102"/>
      <c r="H173" s="101"/>
      <c r="I173" s="118"/>
      <c r="J173" s="101"/>
      <c r="K173" s="101"/>
      <c r="L173" s="101"/>
      <c r="M173" s="117"/>
      <c r="N173" s="85"/>
      <c r="O173" s="85"/>
      <c r="P173" s="20">
        <f>IF(F173=0,0,AVERAGE(G173:M173))</f>
        <v>0</v>
      </c>
    </row>
    <row r="174" spans="1:27" s="79" customFormat="1" hidden="1" x14ac:dyDescent="0.3">
      <c r="A174" s="16" t="s">
        <v>185</v>
      </c>
      <c r="B174" s="17" t="s">
        <v>119</v>
      </c>
      <c r="C174" s="18" t="s">
        <v>13</v>
      </c>
      <c r="D174" s="19" t="s">
        <v>19</v>
      </c>
      <c r="E174" s="16">
        <f>Best4</f>
        <v>0</v>
      </c>
      <c r="F174" s="17">
        <f>COUNT(G174:M174)</f>
        <v>0</v>
      </c>
      <c r="G174" s="102"/>
      <c r="H174" s="101"/>
      <c r="I174" s="118"/>
      <c r="J174" s="101"/>
      <c r="K174" s="101"/>
      <c r="L174" s="101"/>
      <c r="M174" s="117"/>
      <c r="N174" s="85"/>
      <c r="O174" s="85"/>
      <c r="P174" s="20">
        <f>IF(F174=0,0,AVERAGE(G174:M174))</f>
        <v>0</v>
      </c>
    </row>
    <row r="175" spans="1:27" s="79" customFormat="1" hidden="1" x14ac:dyDescent="0.3">
      <c r="A175" s="16" t="s">
        <v>115</v>
      </c>
      <c r="B175" s="17" t="s">
        <v>14</v>
      </c>
      <c r="C175" s="18" t="s">
        <v>13</v>
      </c>
      <c r="D175" s="19" t="s">
        <v>19</v>
      </c>
      <c r="E175" s="16">
        <f>Best4</f>
        <v>0</v>
      </c>
      <c r="F175" s="17">
        <f>COUNT(G175:M175)</f>
        <v>0</v>
      </c>
      <c r="G175" s="102"/>
      <c r="H175" s="153"/>
      <c r="I175" s="118"/>
      <c r="J175" s="101"/>
      <c r="K175" s="153"/>
      <c r="L175" s="153"/>
      <c r="M175" s="154"/>
      <c r="N175" s="85"/>
      <c r="O175" s="85"/>
      <c r="P175" s="20">
        <f>IF(F175=0,0,AVERAGE(G175:M175))</f>
        <v>0</v>
      </c>
      <c r="S175" s="99"/>
      <c r="T175" s="99"/>
      <c r="U175" s="99"/>
      <c r="V175" s="99"/>
      <c r="W175" s="99"/>
      <c r="X175" s="99"/>
      <c r="Y175" s="99"/>
      <c r="Z175" s="99"/>
      <c r="AA175" s="99"/>
    </row>
    <row r="176" spans="1:27" s="79" customFormat="1" hidden="1" x14ac:dyDescent="0.3">
      <c r="A176" s="16" t="s">
        <v>166</v>
      </c>
      <c r="B176" s="17" t="s">
        <v>119</v>
      </c>
      <c r="C176" s="18" t="s">
        <v>13</v>
      </c>
      <c r="D176" s="19" t="s">
        <v>19</v>
      </c>
      <c r="E176" s="16">
        <f>Best4</f>
        <v>0</v>
      </c>
      <c r="F176" s="17">
        <f>COUNT(G176:M176)</f>
        <v>0</v>
      </c>
      <c r="G176" s="136"/>
      <c r="H176" s="137"/>
      <c r="I176" s="145"/>
      <c r="J176" s="137"/>
      <c r="K176" s="137"/>
      <c r="L176" s="137"/>
      <c r="M176" s="160"/>
      <c r="N176" s="166"/>
      <c r="O176" s="85"/>
      <c r="P176" s="20">
        <f>IF(F176=0,0,AVERAGE(G176:M176))</f>
        <v>0</v>
      </c>
    </row>
    <row r="177" spans="1:27" s="79" customFormat="1" hidden="1" x14ac:dyDescent="0.3">
      <c r="A177" s="16" t="s">
        <v>132</v>
      </c>
      <c r="B177" s="17" t="s">
        <v>6</v>
      </c>
      <c r="C177" s="18" t="s">
        <v>13</v>
      </c>
      <c r="D177" s="19" t="s">
        <v>19</v>
      </c>
      <c r="E177" s="16">
        <f>Best4</f>
        <v>0</v>
      </c>
      <c r="F177" s="17">
        <f>COUNT(G177:M177)</f>
        <v>0</v>
      </c>
      <c r="G177" s="136"/>
      <c r="H177" s="137"/>
      <c r="I177" s="145"/>
      <c r="J177" s="137"/>
      <c r="K177" s="137"/>
      <c r="L177" s="137"/>
      <c r="M177" s="160"/>
      <c r="N177" s="85"/>
      <c r="O177" s="85"/>
      <c r="P177" s="20">
        <f>IF(F177=0,0,AVERAGE(G177:M177))</f>
        <v>0</v>
      </c>
    </row>
    <row r="178" spans="1:27" s="79" customFormat="1" hidden="1" x14ac:dyDescent="0.3">
      <c r="A178" s="16" t="s">
        <v>222</v>
      </c>
      <c r="B178" s="17" t="s">
        <v>102</v>
      </c>
      <c r="C178" s="18" t="s">
        <v>13</v>
      </c>
      <c r="D178" s="19" t="s">
        <v>19</v>
      </c>
      <c r="E178" s="16">
        <f>Best4</f>
        <v>0</v>
      </c>
      <c r="F178" s="17">
        <f>COUNT(G178:M178)</f>
        <v>0</v>
      </c>
      <c r="G178" s="102"/>
      <c r="H178" s="101"/>
      <c r="I178" s="118"/>
      <c r="J178" s="101"/>
      <c r="K178" s="101"/>
      <c r="L178" s="101"/>
      <c r="M178" s="117"/>
      <c r="N178" s="85"/>
      <c r="O178" s="85"/>
      <c r="P178" s="20">
        <f>IF(F178=0,0,AVERAGE(G178:M178))</f>
        <v>0</v>
      </c>
    </row>
    <row r="179" spans="1:27" s="79" customFormat="1" hidden="1" x14ac:dyDescent="0.3">
      <c r="A179" s="16" t="s">
        <v>389</v>
      </c>
      <c r="B179" s="17" t="s">
        <v>9</v>
      </c>
      <c r="C179" s="18" t="s">
        <v>13</v>
      </c>
      <c r="D179" s="19" t="s">
        <v>19</v>
      </c>
      <c r="E179" s="16">
        <f>Best4</f>
        <v>0</v>
      </c>
      <c r="F179" s="17">
        <f>COUNT(G179:M179)</f>
        <v>0</v>
      </c>
      <c r="G179" s="102"/>
      <c r="H179" s="101"/>
      <c r="I179" s="118"/>
      <c r="J179" s="101"/>
      <c r="K179" s="118"/>
      <c r="L179" s="118"/>
      <c r="M179" s="117"/>
      <c r="N179" s="86"/>
      <c r="O179" s="86"/>
      <c r="P179" s="20">
        <f>IF(F179=0,0,AVERAGE(G179:M179))</f>
        <v>0</v>
      </c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</row>
    <row r="180" spans="1:27" s="79" customFormat="1" hidden="1" x14ac:dyDescent="0.3">
      <c r="A180" s="16" t="s">
        <v>345</v>
      </c>
      <c r="B180" s="17" t="s">
        <v>340</v>
      </c>
      <c r="C180" s="18" t="s">
        <v>13</v>
      </c>
      <c r="D180" s="19" t="s">
        <v>19</v>
      </c>
      <c r="E180" s="16">
        <f>Best4</f>
        <v>0</v>
      </c>
      <c r="F180" s="17">
        <f>COUNT(G180:M180)</f>
        <v>0</v>
      </c>
      <c r="G180" s="136"/>
      <c r="H180" s="101"/>
      <c r="I180" s="145"/>
      <c r="J180" s="137"/>
      <c r="K180" s="137"/>
      <c r="L180" s="137"/>
      <c r="M180" s="117"/>
      <c r="N180" s="85"/>
      <c r="O180" s="85"/>
      <c r="P180" s="20">
        <f>IF(F180=0,0,AVERAGE(G180:M180))</f>
        <v>0</v>
      </c>
    </row>
    <row r="181" spans="1:27" s="79" customFormat="1" hidden="1" x14ac:dyDescent="0.3">
      <c r="A181" s="16" t="s">
        <v>297</v>
      </c>
      <c r="B181" s="17" t="s">
        <v>97</v>
      </c>
      <c r="C181" s="18" t="s">
        <v>13</v>
      </c>
      <c r="D181" s="19" t="s">
        <v>19</v>
      </c>
      <c r="E181" s="16">
        <f>Best4</f>
        <v>0</v>
      </c>
      <c r="F181" s="17">
        <f>COUNT(G181:M181)</f>
        <v>0</v>
      </c>
      <c r="G181" s="102"/>
      <c r="H181" s="101"/>
      <c r="I181" s="118"/>
      <c r="J181" s="101"/>
      <c r="K181" s="100"/>
      <c r="L181" s="100"/>
      <c r="M181" s="97"/>
      <c r="N181" s="85"/>
      <c r="O181" s="85"/>
      <c r="P181" s="20">
        <f>IF(F181=0,0,AVERAGE(G181:M181))</f>
        <v>0</v>
      </c>
    </row>
    <row r="182" spans="1:27" s="79" customFormat="1" hidden="1" x14ac:dyDescent="0.3">
      <c r="A182" s="16" t="s">
        <v>395</v>
      </c>
      <c r="B182" s="17" t="s">
        <v>8</v>
      </c>
      <c r="C182" s="18" t="s">
        <v>13</v>
      </c>
      <c r="D182" s="19" t="s">
        <v>19</v>
      </c>
      <c r="E182" s="16">
        <f>Best4</f>
        <v>0</v>
      </c>
      <c r="F182" s="17">
        <f>COUNT(G182:M182)</f>
        <v>0</v>
      </c>
      <c r="G182" s="169"/>
      <c r="H182" s="170"/>
      <c r="I182" s="145"/>
      <c r="J182" s="137"/>
      <c r="K182" s="137"/>
      <c r="L182" s="137"/>
      <c r="M182" s="160"/>
      <c r="N182" s="85"/>
      <c r="O182" s="85"/>
      <c r="P182" s="20">
        <f>IF(F182=0,0,AVERAGE(G182:M182))</f>
        <v>0</v>
      </c>
    </row>
    <row r="183" spans="1:27" s="79" customFormat="1" hidden="1" x14ac:dyDescent="0.3">
      <c r="A183" s="16" t="s">
        <v>396</v>
      </c>
      <c r="B183" s="17" t="s">
        <v>94</v>
      </c>
      <c r="C183" s="18" t="s">
        <v>13</v>
      </c>
      <c r="D183" s="19" t="s">
        <v>19</v>
      </c>
      <c r="E183" s="16">
        <f>Best4</f>
        <v>0</v>
      </c>
      <c r="F183" s="17">
        <f>COUNT(G183:M183)</f>
        <v>0</v>
      </c>
      <c r="G183" s="157"/>
      <c r="H183" s="125"/>
      <c r="I183" s="161"/>
      <c r="J183" s="125"/>
      <c r="K183" s="125"/>
      <c r="L183" s="125"/>
      <c r="M183" s="164"/>
      <c r="N183" s="85"/>
      <c r="O183" s="85"/>
      <c r="P183" s="20">
        <f>IF(F183=0,0,AVERAGE(G183:M183))</f>
        <v>0</v>
      </c>
    </row>
    <row r="184" spans="1:27" s="79" customFormat="1" hidden="1" x14ac:dyDescent="0.3">
      <c r="A184" s="16" t="s">
        <v>302</v>
      </c>
      <c r="B184" s="17" t="s">
        <v>82</v>
      </c>
      <c r="C184" s="18" t="s">
        <v>13</v>
      </c>
      <c r="D184" s="19" t="s">
        <v>19</v>
      </c>
      <c r="E184" s="16">
        <f>Best4</f>
        <v>0</v>
      </c>
      <c r="F184" s="17">
        <f>COUNT(G184:M184)</f>
        <v>0</v>
      </c>
      <c r="G184" s="102"/>
      <c r="H184" s="132"/>
      <c r="I184" s="118"/>
      <c r="J184" s="101"/>
      <c r="K184" s="101"/>
      <c r="L184" s="137"/>
      <c r="M184" s="160"/>
      <c r="N184" s="85"/>
      <c r="O184" s="85"/>
      <c r="P184" s="20">
        <f>IF(F184=0,0,AVERAGE(G184:M184))</f>
        <v>0</v>
      </c>
    </row>
    <row r="185" spans="1:27" s="79" customFormat="1" hidden="1" x14ac:dyDescent="0.3">
      <c r="A185" s="16" t="s">
        <v>99</v>
      </c>
      <c r="B185" s="17" t="s">
        <v>97</v>
      </c>
      <c r="C185" s="18" t="s">
        <v>13</v>
      </c>
      <c r="D185" s="19" t="s">
        <v>19</v>
      </c>
      <c r="E185" s="16">
        <f>Best4</f>
        <v>0</v>
      </c>
      <c r="F185" s="17">
        <f>COUNT(G185:M185)</f>
        <v>0</v>
      </c>
      <c r="G185" s="102"/>
      <c r="H185" s="101"/>
      <c r="I185" s="118"/>
      <c r="J185" s="101"/>
      <c r="K185" s="101"/>
      <c r="L185" s="101"/>
      <c r="M185" s="117"/>
      <c r="N185" s="85"/>
      <c r="O185" s="85"/>
      <c r="P185" s="20">
        <f>IF(F185=0,0,AVERAGE(G185:M185))</f>
        <v>0</v>
      </c>
    </row>
    <row r="186" spans="1:27" s="79" customFormat="1" hidden="1" x14ac:dyDescent="0.3">
      <c r="A186" s="16" t="s">
        <v>197</v>
      </c>
      <c r="B186" s="17" t="s">
        <v>14</v>
      </c>
      <c r="C186" s="18" t="s">
        <v>13</v>
      </c>
      <c r="D186" s="19" t="s">
        <v>19</v>
      </c>
      <c r="E186" s="16">
        <f>Best4</f>
        <v>0</v>
      </c>
      <c r="F186" s="17">
        <f>COUNT(G186:M186)</f>
        <v>0</v>
      </c>
      <c r="G186" s="136"/>
      <c r="H186" s="137"/>
      <c r="I186" s="145"/>
      <c r="J186" s="137"/>
      <c r="K186" s="137"/>
      <c r="L186" s="137"/>
      <c r="M186" s="117"/>
      <c r="N186" s="85"/>
      <c r="O186" s="85"/>
      <c r="P186" s="20">
        <f>IF(F186=0,0,AVERAGE(G186:M186))</f>
        <v>0</v>
      </c>
    </row>
    <row r="187" spans="1:27" s="79" customFormat="1" hidden="1" x14ac:dyDescent="0.3">
      <c r="A187" s="16" t="s">
        <v>185</v>
      </c>
      <c r="B187" s="17" t="s">
        <v>119</v>
      </c>
      <c r="C187" s="18" t="s">
        <v>13</v>
      </c>
      <c r="D187" s="19" t="s">
        <v>19</v>
      </c>
      <c r="E187" s="16">
        <f>Best4</f>
        <v>0</v>
      </c>
      <c r="F187" s="17">
        <f>COUNT(G187:M187)</f>
        <v>0</v>
      </c>
      <c r="G187" s="136"/>
      <c r="H187" s="137"/>
      <c r="I187" s="145"/>
      <c r="J187" s="137"/>
      <c r="K187" s="137"/>
      <c r="L187" s="137"/>
      <c r="M187" s="117"/>
      <c r="N187" s="85"/>
      <c r="O187" s="85"/>
      <c r="P187" s="20">
        <f>IF(F187=0,0,AVERAGE(G187:M187))</f>
        <v>0</v>
      </c>
    </row>
    <row r="188" spans="1:27" s="79" customFormat="1" hidden="1" x14ac:dyDescent="0.3">
      <c r="A188" s="16" t="s">
        <v>136</v>
      </c>
      <c r="B188" s="17" t="s">
        <v>10</v>
      </c>
      <c r="C188" s="18" t="s">
        <v>13</v>
      </c>
      <c r="D188" s="19" t="s">
        <v>19</v>
      </c>
      <c r="E188" s="16">
        <f>Best4</f>
        <v>0</v>
      </c>
      <c r="F188" s="17">
        <f>COUNT(G188:M188)</f>
        <v>0</v>
      </c>
      <c r="G188" s="157"/>
      <c r="H188" s="137"/>
      <c r="I188" s="145"/>
      <c r="J188" s="137"/>
      <c r="K188" s="137"/>
      <c r="L188" s="137"/>
      <c r="M188" s="160"/>
      <c r="N188" s="85"/>
      <c r="O188" s="85"/>
      <c r="P188" s="20">
        <f>IF(F188=0,0,AVERAGE(G188:M188))</f>
        <v>0</v>
      </c>
    </row>
    <row r="189" spans="1:27" s="79" customFormat="1" hidden="1" x14ac:dyDescent="0.3">
      <c r="A189" s="16" t="s">
        <v>209</v>
      </c>
      <c r="B189" s="17" t="s">
        <v>7</v>
      </c>
      <c r="C189" s="18" t="s">
        <v>13</v>
      </c>
      <c r="D189" s="19" t="s">
        <v>20</v>
      </c>
      <c r="E189" s="16">
        <f>Best4</f>
        <v>0</v>
      </c>
      <c r="F189" s="17">
        <f>COUNT(G189:M189)</f>
        <v>0</v>
      </c>
      <c r="G189" s="102"/>
      <c r="H189" s="101"/>
      <c r="I189" s="118"/>
      <c r="J189" s="137"/>
      <c r="K189" s="101"/>
      <c r="L189" s="101"/>
      <c r="M189" s="117"/>
      <c r="N189" s="85"/>
      <c r="O189" s="85"/>
      <c r="P189" s="20">
        <f>IF(F189=0,0,AVERAGE(G189:M189))</f>
        <v>0</v>
      </c>
    </row>
    <row r="190" spans="1:27" s="79" customFormat="1" hidden="1" x14ac:dyDescent="0.3">
      <c r="A190" s="16" t="s">
        <v>15</v>
      </c>
      <c r="B190" s="17" t="s">
        <v>8</v>
      </c>
      <c r="C190" s="18" t="s">
        <v>13</v>
      </c>
      <c r="D190" s="19" t="s">
        <v>20</v>
      </c>
      <c r="E190" s="16">
        <f>Best4</f>
        <v>0</v>
      </c>
      <c r="F190" s="17">
        <f>COUNT(G190:M190)</f>
        <v>0</v>
      </c>
      <c r="G190" s="102"/>
      <c r="H190" s="101"/>
      <c r="I190" s="118"/>
      <c r="J190" s="101"/>
      <c r="K190" s="101"/>
      <c r="L190" s="101"/>
      <c r="M190" s="117"/>
      <c r="N190" s="86"/>
      <c r="O190" s="86"/>
      <c r="P190" s="20">
        <f>IF(F190=0,0,AVERAGE(G190:M190))</f>
        <v>0</v>
      </c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</row>
    <row r="191" spans="1:27" s="79" customFormat="1" hidden="1" x14ac:dyDescent="0.3">
      <c r="A191" s="16" t="s">
        <v>338</v>
      </c>
      <c r="B191" s="17" t="s">
        <v>6</v>
      </c>
      <c r="C191" s="18" t="s">
        <v>13</v>
      </c>
      <c r="D191" s="19" t="s">
        <v>20</v>
      </c>
      <c r="E191" s="16">
        <f>Best4</f>
        <v>0</v>
      </c>
      <c r="F191" s="17">
        <f>COUNT(G191:M191)</f>
        <v>0</v>
      </c>
      <c r="G191" s="136"/>
      <c r="H191" s="101"/>
      <c r="I191" s="145"/>
      <c r="J191" s="137"/>
      <c r="K191" s="137"/>
      <c r="L191" s="137"/>
      <c r="M191" s="117"/>
      <c r="N191" s="85"/>
      <c r="O191" s="85"/>
      <c r="P191" s="20">
        <f>IF(F191=0,0,AVERAGE(G191:M191))</f>
        <v>0</v>
      </c>
    </row>
    <row r="192" spans="1:27" s="79" customFormat="1" hidden="1" x14ac:dyDescent="0.3">
      <c r="A192" s="16" t="s">
        <v>304</v>
      </c>
      <c r="B192" s="17" t="s">
        <v>305</v>
      </c>
      <c r="C192" s="18" t="s">
        <v>13</v>
      </c>
      <c r="D192" s="19" t="s">
        <v>20</v>
      </c>
      <c r="E192" s="16">
        <f>Best4</f>
        <v>0</v>
      </c>
      <c r="F192" s="17">
        <f>COUNT(G192:M192)</f>
        <v>0</v>
      </c>
      <c r="G192" s="136"/>
      <c r="H192" s="137"/>
      <c r="I192" s="145"/>
      <c r="J192" s="137"/>
      <c r="K192" s="137"/>
      <c r="L192" s="137"/>
      <c r="M192" s="122"/>
      <c r="N192" s="85"/>
      <c r="O192" s="85"/>
      <c r="P192" s="20">
        <f>IF(F192=0,0,AVERAGE(G192:M192))</f>
        <v>0</v>
      </c>
    </row>
    <row r="193" spans="1:27" s="79" customFormat="1" hidden="1" x14ac:dyDescent="0.3">
      <c r="A193" s="16" t="s">
        <v>306</v>
      </c>
      <c r="B193" s="17" t="s">
        <v>97</v>
      </c>
      <c r="C193" s="18" t="s">
        <v>13</v>
      </c>
      <c r="D193" s="19" t="s">
        <v>20</v>
      </c>
      <c r="E193" s="16">
        <f>Best4</f>
        <v>0</v>
      </c>
      <c r="F193" s="17">
        <f>COUNT(G193:M193)</f>
        <v>0</v>
      </c>
      <c r="G193" s="136"/>
      <c r="H193" s="137"/>
      <c r="I193" s="145"/>
      <c r="J193" s="137"/>
      <c r="K193" s="137"/>
      <c r="L193" s="137"/>
      <c r="M193" s="122"/>
      <c r="N193" s="85"/>
      <c r="O193" s="85"/>
      <c r="P193" s="20">
        <f>IF(F193=0,0,AVERAGE(G193:M193))</f>
        <v>0</v>
      </c>
    </row>
    <row r="194" spans="1:27" s="79" customFormat="1" hidden="1" x14ac:dyDescent="0.3">
      <c r="A194" s="16" t="s">
        <v>247</v>
      </c>
      <c r="B194" s="17" t="s">
        <v>248</v>
      </c>
      <c r="C194" s="18" t="s">
        <v>13</v>
      </c>
      <c r="D194" s="19" t="s">
        <v>20</v>
      </c>
      <c r="E194" s="16">
        <f>Best4</f>
        <v>0</v>
      </c>
      <c r="F194" s="17">
        <f>COUNT(G194:M194)</f>
        <v>0</v>
      </c>
      <c r="G194" s="102"/>
      <c r="H194" s="101"/>
      <c r="I194" s="118"/>
      <c r="J194" s="101"/>
      <c r="K194" s="101"/>
      <c r="L194" s="101"/>
      <c r="M194" s="117"/>
      <c r="N194" s="86"/>
      <c r="O194" s="86"/>
      <c r="P194" s="20">
        <f>IF(F194=0,0,AVERAGE(G194:M194))</f>
        <v>0</v>
      </c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</row>
    <row r="195" spans="1:27" s="79" customFormat="1" hidden="1" x14ac:dyDescent="0.3">
      <c r="A195" s="16" t="s">
        <v>355</v>
      </c>
      <c r="B195" s="17" t="s">
        <v>340</v>
      </c>
      <c r="C195" s="18" t="s">
        <v>13</v>
      </c>
      <c r="D195" s="19" t="s">
        <v>20</v>
      </c>
      <c r="E195" s="16">
        <f>Best4</f>
        <v>0</v>
      </c>
      <c r="F195" s="17">
        <f>COUNT(G195:M195)</f>
        <v>0</v>
      </c>
      <c r="G195" s="136"/>
      <c r="H195" s="137"/>
      <c r="I195" s="145"/>
      <c r="J195" s="137"/>
      <c r="K195" s="137"/>
      <c r="L195" s="137"/>
      <c r="M195" s="122"/>
      <c r="N195" s="85"/>
      <c r="O195" s="85"/>
      <c r="P195" s="20">
        <f>IF(F195=0,0,AVERAGE(G195:M195))</f>
        <v>0</v>
      </c>
    </row>
    <row r="196" spans="1:27" s="79" customFormat="1" hidden="1" x14ac:dyDescent="0.3">
      <c r="A196" s="16" t="s">
        <v>187</v>
      </c>
      <c r="B196" s="17" t="s">
        <v>139</v>
      </c>
      <c r="C196" s="18" t="s">
        <v>13</v>
      </c>
      <c r="D196" s="19" t="s">
        <v>20</v>
      </c>
      <c r="E196" s="16">
        <f>Best4</f>
        <v>0</v>
      </c>
      <c r="F196" s="17">
        <f>COUNT(G196:M196)</f>
        <v>0</v>
      </c>
      <c r="G196" s="102"/>
      <c r="H196" s="101"/>
      <c r="I196" s="118"/>
      <c r="J196" s="101"/>
      <c r="K196" s="101"/>
      <c r="L196" s="101"/>
      <c r="M196" s="117"/>
      <c r="N196" s="85"/>
      <c r="O196" s="85"/>
      <c r="P196" s="20">
        <f>IF(F196=0,0,AVERAGE(G196:M196))</f>
        <v>0</v>
      </c>
    </row>
    <row r="197" spans="1:27" s="79" customFormat="1" hidden="1" x14ac:dyDescent="0.3">
      <c r="A197" s="16" t="s">
        <v>147</v>
      </c>
      <c r="B197" s="17" t="s">
        <v>10</v>
      </c>
      <c r="C197" s="18" t="s">
        <v>13</v>
      </c>
      <c r="D197" s="19" t="s">
        <v>20</v>
      </c>
      <c r="E197" s="16">
        <f>Best4</f>
        <v>0</v>
      </c>
      <c r="F197" s="17">
        <f>COUNT(G197:M197)</f>
        <v>0</v>
      </c>
      <c r="G197" s="102"/>
      <c r="H197" s="101"/>
      <c r="I197" s="118"/>
      <c r="J197" s="101"/>
      <c r="K197" s="101"/>
      <c r="L197" s="101"/>
      <c r="M197" s="117"/>
      <c r="N197" s="85"/>
      <c r="O197" s="85"/>
      <c r="P197" s="20">
        <f>IF(F197=0,0,AVERAGE(G197:M197))</f>
        <v>0</v>
      </c>
    </row>
    <row r="198" spans="1:27" s="79" customFormat="1" hidden="1" x14ac:dyDescent="0.3">
      <c r="A198" s="16" t="s">
        <v>319</v>
      </c>
      <c r="B198" s="17" t="s">
        <v>55</v>
      </c>
      <c r="C198" s="18" t="s">
        <v>13</v>
      </c>
      <c r="D198" s="19" t="s">
        <v>20</v>
      </c>
      <c r="E198" s="16">
        <f>Best4</f>
        <v>0</v>
      </c>
      <c r="F198" s="17">
        <f>COUNT(G198:M198)</f>
        <v>0</v>
      </c>
      <c r="G198" s="136"/>
      <c r="H198" s="137"/>
      <c r="I198" s="145"/>
      <c r="J198" s="137"/>
      <c r="K198" s="137"/>
      <c r="L198" s="137"/>
      <c r="M198" s="160"/>
      <c r="N198" s="85"/>
      <c r="O198" s="85"/>
      <c r="P198" s="20">
        <f>IF(F198=0,0,AVERAGE(G198:M198))</f>
        <v>0</v>
      </c>
    </row>
    <row r="199" spans="1:27" s="79" customFormat="1" hidden="1" x14ac:dyDescent="0.3">
      <c r="A199" s="16" t="s">
        <v>187</v>
      </c>
      <c r="B199" s="17" t="s">
        <v>188</v>
      </c>
      <c r="C199" s="18" t="s">
        <v>13</v>
      </c>
      <c r="D199" s="19" t="s">
        <v>20</v>
      </c>
      <c r="E199" s="16">
        <f>Best4</f>
        <v>0</v>
      </c>
      <c r="F199" s="17">
        <f>COUNT(G199:M199)</f>
        <v>0</v>
      </c>
      <c r="G199" s="136"/>
      <c r="H199" s="101"/>
      <c r="I199" s="145"/>
      <c r="J199" s="137"/>
      <c r="K199" s="137"/>
      <c r="L199" s="137"/>
      <c r="M199" s="117"/>
      <c r="N199" s="85"/>
      <c r="O199" s="85"/>
      <c r="P199" s="20">
        <f>IF(F199=0,0,AVERAGE(G199:M199))</f>
        <v>0</v>
      </c>
    </row>
    <row r="200" spans="1:27" s="79" customFormat="1" hidden="1" x14ac:dyDescent="0.3">
      <c r="A200" s="16" t="s">
        <v>255</v>
      </c>
      <c r="B200" s="17" t="s">
        <v>97</v>
      </c>
      <c r="C200" s="18" t="s">
        <v>13</v>
      </c>
      <c r="D200" s="19" t="s">
        <v>20</v>
      </c>
      <c r="E200" s="16">
        <f>Best4</f>
        <v>0</v>
      </c>
      <c r="F200" s="17">
        <f>COUNT(G200:M200)</f>
        <v>0</v>
      </c>
      <c r="G200" s="102"/>
      <c r="H200" s="132"/>
      <c r="I200" s="118"/>
      <c r="J200" s="101"/>
      <c r="K200" s="101"/>
      <c r="L200" s="137"/>
      <c r="M200" s="160"/>
      <c r="N200" s="85"/>
      <c r="O200" s="85"/>
      <c r="P200" s="20">
        <f>IF(F200=0,0,AVERAGE(G200:M200))</f>
        <v>0</v>
      </c>
    </row>
    <row r="201" spans="1:27" s="79" customFormat="1" hidden="1" x14ac:dyDescent="0.3">
      <c r="A201" s="16" t="s">
        <v>110</v>
      </c>
      <c r="B201" s="17" t="s">
        <v>10</v>
      </c>
      <c r="C201" s="18" t="s">
        <v>13</v>
      </c>
      <c r="D201" s="19" t="s">
        <v>20</v>
      </c>
      <c r="E201" s="16">
        <f>Best4</f>
        <v>0</v>
      </c>
      <c r="F201" s="17">
        <f>COUNT(G201:M201)</f>
        <v>0</v>
      </c>
      <c r="G201" s="136"/>
      <c r="H201" s="137"/>
      <c r="I201" s="145"/>
      <c r="J201" s="137"/>
      <c r="K201" s="101"/>
      <c r="L201" s="137"/>
      <c r="M201" s="160"/>
      <c r="N201" s="84"/>
      <c r="O201" s="86"/>
      <c r="P201" s="20">
        <f>IF(F201=0,0,AVERAGE(G201:M201))</f>
        <v>0</v>
      </c>
      <c r="Q201"/>
      <c r="R201"/>
      <c r="S201"/>
      <c r="T201"/>
      <c r="U201"/>
      <c r="V201"/>
      <c r="W201"/>
      <c r="X201"/>
      <c r="Y201"/>
      <c r="Z201"/>
      <c r="AA201"/>
    </row>
    <row r="202" spans="1:27" s="79" customFormat="1" hidden="1" x14ac:dyDescent="0.3">
      <c r="A202" s="16" t="s">
        <v>128</v>
      </c>
      <c r="B202" s="17" t="s">
        <v>94</v>
      </c>
      <c r="C202" s="18" t="s">
        <v>13</v>
      </c>
      <c r="D202" s="19" t="s">
        <v>20</v>
      </c>
      <c r="E202" s="16">
        <f>Best4</f>
        <v>0</v>
      </c>
      <c r="F202" s="17">
        <f>COUNT(G202:M202)</f>
        <v>0</v>
      </c>
      <c r="G202" s="102"/>
      <c r="H202" s="101"/>
      <c r="I202" s="118"/>
      <c r="J202" s="101"/>
      <c r="K202" s="101"/>
      <c r="L202" s="101"/>
      <c r="M202" s="117"/>
      <c r="N202" s="85"/>
      <c r="O202" s="85"/>
      <c r="P202" s="20">
        <f>IF(F202=0,0,AVERAGE(G202:M202))</f>
        <v>0</v>
      </c>
    </row>
    <row r="203" spans="1:27" s="79" customFormat="1" hidden="1" x14ac:dyDescent="0.3">
      <c r="A203" s="16" t="s">
        <v>167</v>
      </c>
      <c r="B203" s="17" t="s">
        <v>14</v>
      </c>
      <c r="C203" s="18" t="s">
        <v>13</v>
      </c>
      <c r="D203" s="19" t="s">
        <v>20</v>
      </c>
      <c r="E203" s="16">
        <f>Best4</f>
        <v>0</v>
      </c>
      <c r="F203" s="17">
        <f>COUNT(G203:M203)</f>
        <v>0</v>
      </c>
      <c r="G203" s="136"/>
      <c r="H203" s="137"/>
      <c r="I203" s="145"/>
      <c r="J203" s="137"/>
      <c r="K203" s="137"/>
      <c r="L203" s="137"/>
      <c r="M203" s="117"/>
      <c r="N203" s="85"/>
      <c r="O203" s="85"/>
      <c r="P203" s="20">
        <f>IF(F203=0,0,AVERAGE(G203:M203))</f>
        <v>0</v>
      </c>
    </row>
    <row r="204" spans="1:27" s="79" customFormat="1" hidden="1" x14ac:dyDescent="0.3">
      <c r="A204" s="16" t="s">
        <v>231</v>
      </c>
      <c r="B204" s="17" t="s">
        <v>7</v>
      </c>
      <c r="C204" s="18" t="s">
        <v>13</v>
      </c>
      <c r="D204" s="19" t="s">
        <v>20</v>
      </c>
      <c r="E204" s="16">
        <f>Best4</f>
        <v>0</v>
      </c>
      <c r="F204" s="17">
        <f>COUNT(G204:M204)</f>
        <v>0</v>
      </c>
      <c r="G204" s="102"/>
      <c r="H204" s="101"/>
      <c r="I204" s="118"/>
      <c r="J204" s="101"/>
      <c r="K204" s="101"/>
      <c r="L204" s="101"/>
      <c r="M204" s="117"/>
      <c r="N204" s="85"/>
      <c r="O204" s="85"/>
      <c r="P204" s="20">
        <f>IF(F204=0,0,AVERAGE(G204:M204))</f>
        <v>0</v>
      </c>
    </row>
    <row r="205" spans="1:27" s="79" customFormat="1" hidden="1" x14ac:dyDescent="0.3">
      <c r="A205" s="16" t="s">
        <v>116</v>
      </c>
      <c r="B205" s="17" t="s">
        <v>97</v>
      </c>
      <c r="C205" s="18" t="s">
        <v>13</v>
      </c>
      <c r="D205" s="19" t="s">
        <v>20</v>
      </c>
      <c r="E205" s="16">
        <f>Best4</f>
        <v>0</v>
      </c>
      <c r="F205" s="17">
        <f>COUNT(G205:M205)</f>
        <v>0</v>
      </c>
      <c r="G205" s="102"/>
      <c r="H205" s="101"/>
      <c r="I205" s="118"/>
      <c r="J205" s="101"/>
      <c r="K205" s="101"/>
      <c r="L205" s="101"/>
      <c r="M205" s="117"/>
      <c r="N205" s="85"/>
      <c r="O205" s="85"/>
      <c r="P205" s="20">
        <f>IF(F205=0,0,AVERAGE(G205:M205))</f>
        <v>0</v>
      </c>
    </row>
    <row r="206" spans="1:27" s="79" customFormat="1" hidden="1" x14ac:dyDescent="0.3">
      <c r="A206" s="16" t="s">
        <v>126</v>
      </c>
      <c r="B206" s="17" t="s">
        <v>7</v>
      </c>
      <c r="C206" s="18" t="s">
        <v>13</v>
      </c>
      <c r="D206" s="19" t="s">
        <v>20</v>
      </c>
      <c r="E206" s="16">
        <f>Best4</f>
        <v>0</v>
      </c>
      <c r="F206" s="17">
        <f>COUNT(G206:M206)</f>
        <v>0</v>
      </c>
      <c r="G206" s="136"/>
      <c r="H206" s="137"/>
      <c r="I206" s="145"/>
      <c r="J206" s="137"/>
      <c r="K206" s="137"/>
      <c r="L206" s="137"/>
      <c r="M206" s="122"/>
      <c r="N206" s="85"/>
      <c r="O206" s="85"/>
      <c r="P206" s="20">
        <f>IF(F206=0,0,AVERAGE(G206:M206))</f>
        <v>0</v>
      </c>
    </row>
    <row r="207" spans="1:27" s="79" customFormat="1" hidden="1" x14ac:dyDescent="0.3">
      <c r="A207" s="16" t="s">
        <v>138</v>
      </c>
      <c r="B207" s="17" t="s">
        <v>8</v>
      </c>
      <c r="C207" s="18" t="s">
        <v>13</v>
      </c>
      <c r="D207" s="19" t="s">
        <v>20</v>
      </c>
      <c r="E207" s="16">
        <f>Best4</f>
        <v>0</v>
      </c>
      <c r="F207" s="17">
        <f>COUNT(G207:M207)</f>
        <v>0</v>
      </c>
      <c r="G207" s="157"/>
      <c r="H207" s="101"/>
      <c r="I207" s="118"/>
      <c r="J207" s="101"/>
      <c r="K207" s="100"/>
      <c r="L207" s="100"/>
      <c r="M207" s="97"/>
      <c r="N207" s="85"/>
      <c r="O207" s="85"/>
      <c r="P207" s="20">
        <f>IF(F207=0,0,AVERAGE(G207:M207))</f>
        <v>0</v>
      </c>
    </row>
    <row r="208" spans="1:27" s="79" customFormat="1" x14ac:dyDescent="0.3">
      <c r="A208" s="16"/>
      <c r="B208" s="17"/>
      <c r="C208" s="18" t="s">
        <v>13</v>
      </c>
      <c r="D208" s="19"/>
      <c r="E208" s="16">
        <f t="shared" ref="E183:E208" si="6">Best4</f>
        <v>0</v>
      </c>
      <c r="F208" s="17">
        <f t="shared" ref="F208" si="7">COUNT(G208:M208)</f>
        <v>0</v>
      </c>
      <c r="G208" s="102"/>
      <c r="H208" s="101"/>
      <c r="I208" s="118"/>
      <c r="J208" s="101"/>
      <c r="K208" s="101"/>
      <c r="L208" s="101"/>
      <c r="M208" s="117"/>
      <c r="N208" s="85"/>
      <c r="O208" s="85"/>
      <c r="P208" s="20">
        <f t="shared" ref="P208" si="8">IF(F208=0,0,AVERAGE(G208:M208))</f>
        <v>0</v>
      </c>
    </row>
    <row r="209" spans="1:27" ht="15" thickBot="1" x14ac:dyDescent="0.35">
      <c r="A209" s="27"/>
      <c r="B209" s="24"/>
      <c r="C209" s="25"/>
      <c r="D209" s="26"/>
      <c r="E209" s="16"/>
      <c r="F209" s="17"/>
      <c r="G209" s="61"/>
      <c r="H209" s="63"/>
      <c r="I209" s="148"/>
      <c r="J209" s="63"/>
      <c r="K209" s="104"/>
      <c r="L209" s="104"/>
      <c r="M209" s="109"/>
      <c r="N209" s="86"/>
      <c r="O209" s="86"/>
      <c r="P209" s="21"/>
    </row>
    <row r="210" spans="1:27" ht="18" thickBot="1" x14ac:dyDescent="0.35">
      <c r="A210" s="5" t="s">
        <v>24</v>
      </c>
      <c r="B210" s="7"/>
      <c r="C210" s="7"/>
      <c r="D210" s="8"/>
      <c r="E210" s="9"/>
      <c r="F210" s="7"/>
      <c r="G210" s="10"/>
      <c r="H210" s="114"/>
      <c r="I210" s="141"/>
      <c r="J210" s="114"/>
      <c r="K210" s="114"/>
      <c r="L210" s="114"/>
      <c r="M210" s="116"/>
      <c r="N210" s="12"/>
      <c r="O210" s="12"/>
    </row>
    <row r="211" spans="1:27" ht="15" thickBot="1" x14ac:dyDescent="0.35">
      <c r="A211" s="76" t="s">
        <v>1</v>
      </c>
      <c r="B211" s="13" t="s">
        <v>2</v>
      </c>
      <c r="C211" s="95" t="s">
        <v>3</v>
      </c>
      <c r="D211" s="96"/>
      <c r="E211" s="14" t="s">
        <v>4</v>
      </c>
      <c r="F211" s="13" t="s">
        <v>5</v>
      </c>
      <c r="G211" s="55" t="s">
        <v>82</v>
      </c>
      <c r="H211" s="56" t="s">
        <v>8</v>
      </c>
      <c r="I211" s="56" t="s">
        <v>9</v>
      </c>
      <c r="J211" s="56" t="s">
        <v>10</v>
      </c>
      <c r="K211" s="56" t="s">
        <v>14</v>
      </c>
      <c r="L211" s="56" t="s">
        <v>6</v>
      </c>
      <c r="M211" s="108" t="s">
        <v>7</v>
      </c>
      <c r="N211" s="83" t="s">
        <v>11</v>
      </c>
      <c r="O211" s="83" t="s">
        <v>61</v>
      </c>
      <c r="P211" s="15" t="s">
        <v>12</v>
      </c>
    </row>
    <row r="212" spans="1:27" s="99" customFormat="1" x14ac:dyDescent="0.3">
      <c r="A212" s="16" t="s">
        <v>420</v>
      </c>
      <c r="B212" s="17" t="s">
        <v>55</v>
      </c>
      <c r="C212" s="18" t="s">
        <v>25</v>
      </c>
      <c r="D212" s="19" t="s">
        <v>66</v>
      </c>
      <c r="E212" s="16">
        <f>Best4</f>
        <v>27</v>
      </c>
      <c r="F212" s="17">
        <f>COUNT(G212:M212)</f>
        <v>1</v>
      </c>
      <c r="G212" s="136">
        <v>27</v>
      </c>
      <c r="H212" s="125"/>
      <c r="I212" s="161"/>
      <c r="J212" s="137"/>
      <c r="K212" s="125"/>
      <c r="L212" s="125"/>
      <c r="M212" s="94"/>
      <c r="N212" s="84"/>
      <c r="O212" s="84"/>
      <c r="P212" s="20">
        <f>IF(F212=0,0,AVERAGE(G212:M212))</f>
        <v>27</v>
      </c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</row>
    <row r="213" spans="1:27" s="99" customFormat="1" x14ac:dyDescent="0.3">
      <c r="A213" s="16" t="s">
        <v>421</v>
      </c>
      <c r="B213" s="17" t="s">
        <v>55</v>
      </c>
      <c r="C213" s="18" t="s">
        <v>25</v>
      </c>
      <c r="D213" s="19" t="s">
        <v>111</v>
      </c>
      <c r="E213" s="16">
        <f>Best4</f>
        <v>25</v>
      </c>
      <c r="F213" s="17">
        <f>COUNT(G213:M213)</f>
        <v>1</v>
      </c>
      <c r="G213" s="136">
        <v>25</v>
      </c>
      <c r="H213" s="125"/>
      <c r="I213" s="161"/>
      <c r="J213" s="137"/>
      <c r="K213" s="125"/>
      <c r="L213" s="125"/>
      <c r="M213" s="94"/>
      <c r="N213" s="84"/>
      <c r="O213" s="84"/>
      <c r="P213" s="20">
        <f>IF(F213=0,0,AVERAGE(G213:M213))</f>
        <v>25</v>
      </c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</row>
    <row r="214" spans="1:27" s="99" customFormat="1" x14ac:dyDescent="0.3">
      <c r="A214" s="16" t="s">
        <v>427</v>
      </c>
      <c r="B214" s="17" t="s">
        <v>82</v>
      </c>
      <c r="C214" s="18" t="s">
        <v>25</v>
      </c>
      <c r="D214" s="19" t="s">
        <v>428</v>
      </c>
      <c r="E214" s="16">
        <f>Best4</f>
        <v>19</v>
      </c>
      <c r="F214" s="17">
        <f>COUNT(G214:M214)</f>
        <v>1</v>
      </c>
      <c r="G214" s="157">
        <v>19</v>
      </c>
      <c r="H214" s="125"/>
      <c r="I214" s="161"/>
      <c r="J214" s="137"/>
      <c r="K214" s="125"/>
      <c r="L214" s="125"/>
      <c r="M214" s="94"/>
      <c r="N214" s="84"/>
      <c r="O214" s="84"/>
      <c r="P214" s="20">
        <f>IF(F214=0,0,AVERAGE(G214:M214))</f>
        <v>19</v>
      </c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</row>
    <row r="215" spans="1:27" s="99" customFormat="1" hidden="1" x14ac:dyDescent="0.3">
      <c r="A215" s="16" t="s">
        <v>378</v>
      </c>
      <c r="B215" s="17" t="s">
        <v>119</v>
      </c>
      <c r="C215" s="18" t="s">
        <v>25</v>
      </c>
      <c r="D215" s="19" t="s">
        <v>111</v>
      </c>
      <c r="E215" s="16">
        <f>Best4</f>
        <v>0</v>
      </c>
      <c r="F215" s="17">
        <f>COUNT(G215:M215)</f>
        <v>0</v>
      </c>
      <c r="G215" s="136"/>
      <c r="H215" s="137"/>
      <c r="I215" s="145"/>
      <c r="J215" s="137"/>
      <c r="K215" s="137"/>
      <c r="L215" s="137"/>
      <c r="M215" s="160"/>
      <c r="N215" s="84"/>
      <c r="O215" s="84"/>
      <c r="P215" s="20">
        <f>IF(F215=0,0,AVERAGE(G215:M215))</f>
        <v>0</v>
      </c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</row>
    <row r="216" spans="1:27" s="99" customFormat="1" hidden="1" x14ac:dyDescent="0.3">
      <c r="A216" s="16" t="s">
        <v>293</v>
      </c>
      <c r="B216" s="17" t="s">
        <v>97</v>
      </c>
      <c r="C216" s="18" t="s">
        <v>25</v>
      </c>
      <c r="D216" s="19" t="s">
        <v>81</v>
      </c>
      <c r="E216" s="16">
        <f>Best4</f>
        <v>0</v>
      </c>
      <c r="F216" s="17">
        <f>COUNT(G216:M216)</f>
        <v>0</v>
      </c>
      <c r="G216" s="102"/>
      <c r="H216" s="125"/>
      <c r="I216" s="145"/>
      <c r="J216" s="137"/>
      <c r="K216" s="125"/>
      <c r="L216" s="125"/>
      <c r="M216" s="117"/>
      <c r="N216" s="84"/>
      <c r="O216" s="84"/>
      <c r="P216" s="20">
        <f>IF(F216=0,0,AVERAGE(G216:M216))</f>
        <v>0</v>
      </c>
    </row>
    <row r="217" spans="1:27" s="99" customFormat="1" hidden="1" x14ac:dyDescent="0.3">
      <c r="A217" s="16" t="s">
        <v>296</v>
      </c>
      <c r="B217" s="17" t="s">
        <v>97</v>
      </c>
      <c r="C217" s="18" t="s">
        <v>25</v>
      </c>
      <c r="D217" s="19" t="s">
        <v>81</v>
      </c>
      <c r="E217" s="16">
        <f>Best4</f>
        <v>0</v>
      </c>
      <c r="F217" s="17">
        <f>COUNT(G217:M217)</f>
        <v>0</v>
      </c>
      <c r="G217" s="102"/>
      <c r="H217" s="125"/>
      <c r="I217" s="145"/>
      <c r="J217" s="137"/>
      <c r="K217" s="125"/>
      <c r="L217" s="125"/>
      <c r="M217" s="117"/>
      <c r="N217" s="84"/>
      <c r="O217" s="84"/>
      <c r="P217" s="20">
        <f>IF(F217=0,0,AVERAGE(G217:M217))</f>
        <v>0</v>
      </c>
    </row>
    <row r="218" spans="1:27" s="99" customFormat="1" hidden="1" x14ac:dyDescent="0.3">
      <c r="A218" s="16" t="s">
        <v>385</v>
      </c>
      <c r="B218" s="17" t="s">
        <v>10</v>
      </c>
      <c r="C218" s="18" t="s">
        <v>25</v>
      </c>
      <c r="D218" s="19" t="s">
        <v>66</v>
      </c>
      <c r="E218" s="16">
        <f>Best4</f>
        <v>0</v>
      </c>
      <c r="F218" s="17">
        <f>COUNT(G218:M218)</f>
        <v>0</v>
      </c>
      <c r="G218" s="157"/>
      <c r="H218" s="125"/>
      <c r="I218" s="161"/>
      <c r="J218" s="125"/>
      <c r="K218" s="125"/>
      <c r="L218" s="125"/>
      <c r="M218" s="94"/>
      <c r="N218" s="84"/>
      <c r="O218" s="84"/>
      <c r="P218" s="20">
        <f>IF(F218=0,0,AVERAGE(G218:M218))</f>
        <v>0</v>
      </c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</row>
    <row r="219" spans="1:27" s="99" customFormat="1" hidden="1" x14ac:dyDescent="0.3">
      <c r="A219" s="16" t="s">
        <v>162</v>
      </c>
      <c r="B219" s="17" t="s">
        <v>6</v>
      </c>
      <c r="C219" s="18" t="s">
        <v>25</v>
      </c>
      <c r="D219" s="19" t="s">
        <v>89</v>
      </c>
      <c r="E219" s="16">
        <f>Best4</f>
        <v>0</v>
      </c>
      <c r="F219" s="17">
        <f>COUNT(G219:M219)</f>
        <v>0</v>
      </c>
      <c r="G219" s="102"/>
      <c r="H219" s="137"/>
      <c r="I219" s="161"/>
      <c r="J219" s="125"/>
      <c r="K219" s="125"/>
      <c r="L219" s="125"/>
      <c r="M219" s="164"/>
      <c r="N219" s="167"/>
      <c r="O219" s="84"/>
      <c r="P219" s="20">
        <f>IF(F219=0,0,AVERAGE(G219:M219))</f>
        <v>0</v>
      </c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</row>
    <row r="220" spans="1:27" s="99" customFormat="1" hidden="1" x14ac:dyDescent="0.3">
      <c r="A220" s="16" t="s">
        <v>324</v>
      </c>
      <c r="B220" s="17" t="s">
        <v>97</v>
      </c>
      <c r="C220" s="18" t="s">
        <v>25</v>
      </c>
      <c r="D220" s="19" t="s">
        <v>327</v>
      </c>
      <c r="E220" s="16">
        <f>Best4</f>
        <v>0</v>
      </c>
      <c r="F220" s="17">
        <f>COUNT(G220:M220)</f>
        <v>0</v>
      </c>
      <c r="G220" s="157"/>
      <c r="H220" s="125"/>
      <c r="I220" s="161"/>
      <c r="J220" s="125"/>
      <c r="K220" s="125"/>
      <c r="L220" s="125"/>
      <c r="M220" s="94"/>
      <c r="N220" s="84"/>
      <c r="O220" s="84"/>
      <c r="P220" s="20">
        <f>IF(F220=0,0,AVERAGE(G220:M220))</f>
        <v>0</v>
      </c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</row>
    <row r="221" spans="1:27" s="99" customFormat="1" hidden="1" x14ac:dyDescent="0.3">
      <c r="A221" s="16" t="s">
        <v>163</v>
      </c>
      <c r="B221" s="17" t="s">
        <v>9</v>
      </c>
      <c r="C221" s="18" t="s">
        <v>25</v>
      </c>
      <c r="D221" s="19" t="s">
        <v>66</v>
      </c>
      <c r="E221" s="16">
        <f>Best4</f>
        <v>0</v>
      </c>
      <c r="F221" s="17">
        <f>COUNT(G221:M221)</f>
        <v>0</v>
      </c>
      <c r="G221" s="129"/>
      <c r="H221" s="125"/>
      <c r="I221" s="143"/>
      <c r="J221" s="120"/>
      <c r="K221" s="130"/>
      <c r="L221" s="130"/>
      <c r="M221" s="117"/>
      <c r="N221" s="84"/>
      <c r="O221" s="84"/>
      <c r="P221" s="20">
        <f>IF(F221=0,0,AVERAGE(G221:M221))</f>
        <v>0</v>
      </c>
    </row>
    <row r="222" spans="1:27" s="79" customFormat="1" hidden="1" x14ac:dyDescent="0.3">
      <c r="A222" s="16" t="s">
        <v>216</v>
      </c>
      <c r="B222" s="17" t="s">
        <v>7</v>
      </c>
      <c r="C222" s="18" t="s">
        <v>25</v>
      </c>
      <c r="D222" s="19" t="s">
        <v>66</v>
      </c>
      <c r="E222" s="16">
        <f>Best4</f>
        <v>0</v>
      </c>
      <c r="F222" s="17">
        <f>COUNT(G222:M222)</f>
        <v>0</v>
      </c>
      <c r="G222" s="157"/>
      <c r="H222" s="125"/>
      <c r="I222" s="161"/>
      <c r="J222" s="125"/>
      <c r="K222" s="125"/>
      <c r="L222" s="125"/>
      <c r="M222" s="94"/>
      <c r="N222" s="84"/>
      <c r="O222" s="84"/>
      <c r="P222" s="20">
        <f>IF(F222=0,0,AVERAGE(G222:M222))</f>
        <v>0</v>
      </c>
    </row>
    <row r="223" spans="1:27" s="99" customFormat="1" hidden="1" x14ac:dyDescent="0.3">
      <c r="A223" s="16" t="s">
        <v>229</v>
      </c>
      <c r="B223" s="17" t="s">
        <v>6</v>
      </c>
      <c r="C223" s="18" t="s">
        <v>25</v>
      </c>
      <c r="D223" s="19" t="s">
        <v>66</v>
      </c>
      <c r="E223" s="16">
        <f>Best4</f>
        <v>0</v>
      </c>
      <c r="F223" s="17">
        <f>COUNT(G223:M223)</f>
        <v>0</v>
      </c>
      <c r="G223" s="136"/>
      <c r="H223" s="137"/>
      <c r="I223" s="145"/>
      <c r="J223" s="137"/>
      <c r="K223" s="125"/>
      <c r="L223" s="137"/>
      <c r="M223" s="160"/>
      <c r="N223" s="84"/>
      <c r="O223" s="84"/>
      <c r="P223" s="20">
        <f>IF(F223=0,0,AVERAGE(G223:M223))</f>
        <v>0</v>
      </c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</row>
    <row r="224" spans="1:27" s="79" customFormat="1" hidden="1" x14ac:dyDescent="0.3">
      <c r="A224" s="16" t="s">
        <v>230</v>
      </c>
      <c r="B224" s="17" t="s">
        <v>55</v>
      </c>
      <c r="C224" s="18" t="s">
        <v>25</v>
      </c>
      <c r="D224" s="19" t="s">
        <v>81</v>
      </c>
      <c r="E224" s="16">
        <f>Best4</f>
        <v>0</v>
      </c>
      <c r="F224" s="17">
        <f>COUNT(G224:M224)</f>
        <v>0</v>
      </c>
      <c r="G224" s="157"/>
      <c r="H224" s="125"/>
      <c r="I224" s="161"/>
      <c r="J224" s="125"/>
      <c r="K224" s="125"/>
      <c r="L224" s="125"/>
      <c r="M224" s="164"/>
      <c r="N224" s="167"/>
      <c r="O224" s="84"/>
      <c r="P224" s="20">
        <f>IF(F224=0,0,AVERAGE(G224:M224))</f>
        <v>0</v>
      </c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</row>
    <row r="225" spans="1:27" s="79" customFormat="1" hidden="1" x14ac:dyDescent="0.3">
      <c r="A225" s="16" t="s">
        <v>254</v>
      </c>
      <c r="B225" s="17" t="s">
        <v>253</v>
      </c>
      <c r="C225" s="18" t="s">
        <v>25</v>
      </c>
      <c r="D225" s="19" t="s">
        <v>81</v>
      </c>
      <c r="E225" s="16">
        <f>Best4</f>
        <v>0</v>
      </c>
      <c r="F225" s="17">
        <f>COUNT(G225:M225)</f>
        <v>0</v>
      </c>
      <c r="G225" s="136"/>
      <c r="H225" s="137"/>
      <c r="I225" s="145"/>
      <c r="J225" s="137"/>
      <c r="K225" s="137"/>
      <c r="L225" s="137"/>
      <c r="M225" s="160"/>
      <c r="N225" s="167"/>
      <c r="O225" s="84"/>
      <c r="P225" s="20">
        <f>IF(F225=0,0,AVERAGE(G225:M225))</f>
        <v>0</v>
      </c>
    </row>
    <row r="226" spans="1:27" s="79" customFormat="1" hidden="1" x14ac:dyDescent="0.3">
      <c r="A226" s="16" t="s">
        <v>143</v>
      </c>
      <c r="B226" s="17" t="s">
        <v>14</v>
      </c>
      <c r="C226" s="18" t="s">
        <v>25</v>
      </c>
      <c r="D226" s="19" t="s">
        <v>67</v>
      </c>
      <c r="E226" s="16">
        <f>Best4</f>
        <v>0</v>
      </c>
      <c r="F226" s="17">
        <f>COUNT(G226:M226)</f>
        <v>0</v>
      </c>
      <c r="G226" s="102"/>
      <c r="H226" s="101"/>
      <c r="I226" s="118"/>
      <c r="J226" s="101"/>
      <c r="K226" s="101"/>
      <c r="L226" s="101"/>
      <c r="M226" s="117"/>
      <c r="N226" s="84"/>
      <c r="O226" s="84"/>
      <c r="P226" s="20">
        <f>IF(F226=0,0,AVERAGE(G226:M226))</f>
        <v>0</v>
      </c>
    </row>
    <row r="227" spans="1:27" s="79" customFormat="1" x14ac:dyDescent="0.3">
      <c r="A227" s="16"/>
      <c r="B227" s="17"/>
      <c r="C227" s="18" t="s">
        <v>25</v>
      </c>
      <c r="D227" s="19"/>
      <c r="E227" s="16">
        <f t="shared" ref="E212:E232" si="9">Best4</f>
        <v>0</v>
      </c>
      <c r="F227" s="17">
        <f t="shared" ref="F227" si="10">COUNT(G227:M227)</f>
        <v>0</v>
      </c>
      <c r="G227" s="157"/>
      <c r="H227" s="125"/>
      <c r="I227" s="161"/>
      <c r="J227" s="137"/>
      <c r="K227" s="125"/>
      <c r="L227" s="125"/>
      <c r="M227" s="94"/>
      <c r="N227" s="84"/>
      <c r="O227" s="84"/>
      <c r="P227" s="20">
        <f t="shared" ref="P227" si="11">IF(F227=0,0,AVERAGE(G227:M227))</f>
        <v>0</v>
      </c>
    </row>
    <row r="228" spans="1:27" ht="15" thickBot="1" x14ac:dyDescent="0.35">
      <c r="A228" s="16"/>
      <c r="B228" s="17"/>
      <c r="C228" s="18"/>
      <c r="D228" s="19"/>
      <c r="E228" s="16"/>
      <c r="F228" s="17"/>
      <c r="G228" s="78"/>
      <c r="H228" s="77"/>
      <c r="I228" s="149"/>
      <c r="J228" s="77"/>
      <c r="K228" s="105"/>
      <c r="L228" s="105"/>
      <c r="M228" s="110"/>
      <c r="N228" s="86"/>
      <c r="O228" s="86"/>
      <c r="P228" s="21"/>
    </row>
    <row r="229" spans="1:27" ht="18" thickBot="1" x14ac:dyDescent="0.35">
      <c r="A229" s="5" t="s">
        <v>78</v>
      </c>
      <c r="B229" s="7"/>
      <c r="C229" s="7"/>
      <c r="D229" s="8"/>
      <c r="E229" s="9"/>
      <c r="F229" s="7"/>
      <c r="G229" s="10"/>
      <c r="H229" s="114"/>
      <c r="I229" s="141"/>
      <c r="J229" s="114"/>
      <c r="K229" s="114"/>
      <c r="L229" s="114"/>
      <c r="M229" s="116"/>
      <c r="N229" s="12"/>
      <c r="O229" s="12"/>
    </row>
    <row r="230" spans="1:27" ht="15" thickBot="1" x14ac:dyDescent="0.35">
      <c r="A230" s="76" t="s">
        <v>1</v>
      </c>
      <c r="B230" s="13" t="s">
        <v>2</v>
      </c>
      <c r="C230" s="95" t="s">
        <v>3</v>
      </c>
      <c r="D230" s="96"/>
      <c r="E230" s="14" t="s">
        <v>4</v>
      </c>
      <c r="F230" s="13" t="s">
        <v>5</v>
      </c>
      <c r="G230" s="55" t="s">
        <v>82</v>
      </c>
      <c r="H230" s="56" t="s">
        <v>8</v>
      </c>
      <c r="I230" s="56" t="s">
        <v>9</v>
      </c>
      <c r="J230" s="56" t="s">
        <v>10</v>
      </c>
      <c r="K230" s="56" t="s">
        <v>14</v>
      </c>
      <c r="L230" s="56" t="s">
        <v>6</v>
      </c>
      <c r="M230" s="108" t="s">
        <v>7</v>
      </c>
      <c r="N230" s="83" t="s">
        <v>11</v>
      </c>
      <c r="O230" s="83" t="s">
        <v>61</v>
      </c>
      <c r="P230" s="15" t="s">
        <v>12</v>
      </c>
    </row>
    <row r="231" spans="1:27" s="99" customFormat="1" x14ac:dyDescent="0.3">
      <c r="A231" s="16" t="s">
        <v>144</v>
      </c>
      <c r="B231" s="17" t="s">
        <v>410</v>
      </c>
      <c r="C231" s="18" t="s">
        <v>25</v>
      </c>
      <c r="D231" s="19" t="s">
        <v>89</v>
      </c>
      <c r="E231" s="16">
        <f>Best4</f>
        <v>53</v>
      </c>
      <c r="F231" s="17">
        <f>COUNT(G231:M231)</f>
        <v>1</v>
      </c>
      <c r="G231" s="102">
        <v>53</v>
      </c>
      <c r="H231" s="125"/>
      <c r="I231" s="176"/>
      <c r="J231" s="137"/>
      <c r="K231" s="125"/>
      <c r="L231" s="125"/>
      <c r="M231" s="171"/>
      <c r="N231" s="84"/>
      <c r="O231" s="84"/>
      <c r="P231" s="20">
        <f>IF(F231=0,0,AVERAGE(G231:M231))</f>
        <v>53</v>
      </c>
    </row>
    <row r="232" spans="1:27" s="99" customFormat="1" x14ac:dyDescent="0.3">
      <c r="A232" s="16" t="s">
        <v>257</v>
      </c>
      <c r="B232" s="17" t="s">
        <v>97</v>
      </c>
      <c r="C232" s="18" t="s">
        <v>25</v>
      </c>
      <c r="D232" s="19" t="s">
        <v>63</v>
      </c>
      <c r="E232" s="16">
        <f>Best4</f>
        <v>49</v>
      </c>
      <c r="F232" s="17">
        <f>COUNT(G232:M232)</f>
        <v>1</v>
      </c>
      <c r="G232" s="102">
        <v>49</v>
      </c>
      <c r="H232" s="120"/>
      <c r="I232" s="121"/>
      <c r="J232" s="120"/>
      <c r="K232" s="120"/>
      <c r="L232" s="120"/>
      <c r="M232" s="160"/>
      <c r="N232" s="85"/>
      <c r="O232" s="85"/>
      <c r="P232" s="20">
        <f>IF(F232=0,0,AVERAGE(G232:M232))</f>
        <v>49</v>
      </c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</row>
    <row r="233" spans="1:27" s="99" customFormat="1" x14ac:dyDescent="0.3">
      <c r="A233" s="16" t="s">
        <v>352</v>
      </c>
      <c r="B233" s="17" t="s">
        <v>82</v>
      </c>
      <c r="C233" s="18" t="s">
        <v>25</v>
      </c>
      <c r="D233" s="19" t="s">
        <v>17</v>
      </c>
      <c r="E233" s="16">
        <f>Best4</f>
        <v>44</v>
      </c>
      <c r="F233" s="17">
        <f>COUNT(G233:M233)</f>
        <v>1</v>
      </c>
      <c r="G233" s="102">
        <v>44</v>
      </c>
      <c r="H233" s="137"/>
      <c r="I233" s="121"/>
      <c r="J233" s="120"/>
      <c r="K233" s="120"/>
      <c r="L233" s="120"/>
      <c r="M233" s="112"/>
      <c r="N233" s="85"/>
      <c r="O233" s="85"/>
      <c r="P233" s="20">
        <f>IF(F233=0,0,AVERAGE(G233:M233))</f>
        <v>44</v>
      </c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</row>
    <row r="234" spans="1:27" s="99" customFormat="1" x14ac:dyDescent="0.3">
      <c r="A234" s="16" t="s">
        <v>414</v>
      </c>
      <c r="B234" s="17" t="s">
        <v>97</v>
      </c>
      <c r="C234" s="18" t="s">
        <v>25</v>
      </c>
      <c r="D234" s="19" t="s">
        <v>63</v>
      </c>
      <c r="E234" s="16">
        <f>Best4</f>
        <v>36</v>
      </c>
      <c r="F234" s="17">
        <f>COUNT(G234:M234)</f>
        <v>1</v>
      </c>
      <c r="G234" s="119">
        <v>36</v>
      </c>
      <c r="H234" s="120"/>
      <c r="I234" s="121"/>
      <c r="J234" s="120"/>
      <c r="K234" s="120"/>
      <c r="L234" s="120"/>
      <c r="M234" s="112"/>
      <c r="N234" s="85"/>
      <c r="O234" s="85"/>
      <c r="P234" s="20">
        <f>IF(F234=0,0,AVERAGE(G234:M234))</f>
        <v>36</v>
      </c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</row>
    <row r="235" spans="1:27" s="99" customFormat="1" x14ac:dyDescent="0.3">
      <c r="A235" s="16" t="s">
        <v>417</v>
      </c>
      <c r="B235" s="17" t="s">
        <v>55</v>
      </c>
      <c r="C235" s="18" t="s">
        <v>25</v>
      </c>
      <c r="D235" s="19" t="s">
        <v>21</v>
      </c>
      <c r="E235" s="16">
        <f>Best4</f>
        <v>28</v>
      </c>
      <c r="F235" s="17">
        <f>COUNT(G235:M235)</f>
        <v>1</v>
      </c>
      <c r="G235" s="119">
        <v>28</v>
      </c>
      <c r="H235" s="120"/>
      <c r="I235" s="121"/>
      <c r="J235" s="120"/>
      <c r="K235" s="120"/>
      <c r="L235" s="120"/>
      <c r="M235" s="112"/>
      <c r="N235" s="85"/>
      <c r="O235" s="85"/>
      <c r="P235" s="20">
        <f>IF(F235=0,0,AVERAGE(G235:M235))</f>
        <v>28</v>
      </c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</row>
    <row r="236" spans="1:27" s="99" customFormat="1" x14ac:dyDescent="0.3">
      <c r="A236" s="16" t="s">
        <v>418</v>
      </c>
      <c r="B236" s="17" t="s">
        <v>55</v>
      </c>
      <c r="C236" s="18" t="s">
        <v>25</v>
      </c>
      <c r="D236" s="19" t="s">
        <v>21</v>
      </c>
      <c r="E236" s="16">
        <f>Best4</f>
        <v>26</v>
      </c>
      <c r="F236" s="17">
        <f>COUNT(G236:M236)</f>
        <v>1</v>
      </c>
      <c r="G236" s="119">
        <v>26</v>
      </c>
      <c r="H236" s="120"/>
      <c r="I236" s="121"/>
      <c r="J236" s="120"/>
      <c r="K236" s="120"/>
      <c r="L236" s="120"/>
      <c r="M236" s="112"/>
      <c r="N236" s="85"/>
      <c r="O236" s="85"/>
      <c r="P236" s="20">
        <f>IF(F236=0,0,AVERAGE(G236:M236))</f>
        <v>26</v>
      </c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</row>
    <row r="237" spans="1:27" s="79" customFormat="1" x14ac:dyDescent="0.3">
      <c r="A237" s="16" t="s">
        <v>419</v>
      </c>
      <c r="B237" s="17" t="s">
        <v>55</v>
      </c>
      <c r="C237" s="18" t="s">
        <v>25</v>
      </c>
      <c r="D237" s="19" t="s">
        <v>17</v>
      </c>
      <c r="E237" s="16">
        <f>Best4</f>
        <v>24</v>
      </c>
      <c r="F237" s="17">
        <f>COUNT(G237:M237)</f>
        <v>1</v>
      </c>
      <c r="G237" s="119">
        <v>24</v>
      </c>
      <c r="H237" s="120"/>
      <c r="I237" s="121"/>
      <c r="J237" s="120"/>
      <c r="K237" s="120"/>
      <c r="L237" s="120"/>
      <c r="M237" s="112"/>
      <c r="N237" s="85"/>
      <c r="O237" s="85"/>
      <c r="P237" s="20">
        <f>IF(F237=0,0,AVERAGE(G237:M237))</f>
        <v>24</v>
      </c>
    </row>
    <row r="238" spans="1:27" s="99" customFormat="1" x14ac:dyDescent="0.3">
      <c r="A238" s="16" t="s">
        <v>422</v>
      </c>
      <c r="B238" s="17" t="s">
        <v>14</v>
      </c>
      <c r="C238" s="18" t="s">
        <v>25</v>
      </c>
      <c r="D238" s="19" t="s">
        <v>19</v>
      </c>
      <c r="E238" s="16">
        <f>Best4</f>
        <v>23</v>
      </c>
      <c r="F238" s="17">
        <f>COUNT(G238:M238)</f>
        <v>1</v>
      </c>
      <c r="G238" s="119">
        <v>23</v>
      </c>
      <c r="H238" s="120"/>
      <c r="I238" s="121"/>
      <c r="J238" s="120"/>
      <c r="K238" s="120"/>
      <c r="L238" s="120"/>
      <c r="M238" s="112"/>
      <c r="N238" s="85"/>
      <c r="O238" s="85"/>
      <c r="P238" s="20">
        <f>IF(F238=0,0,AVERAGE(G238:M238))</f>
        <v>23</v>
      </c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</row>
    <row r="239" spans="1:27" s="79" customFormat="1" x14ac:dyDescent="0.3">
      <c r="A239" s="16" t="s">
        <v>426</v>
      </c>
      <c r="B239" s="17" t="s">
        <v>55</v>
      </c>
      <c r="C239" s="18" t="s">
        <v>25</v>
      </c>
      <c r="D239" s="19" t="s">
        <v>21</v>
      </c>
      <c r="E239" s="16">
        <f>Best4</f>
        <v>15</v>
      </c>
      <c r="F239" s="17">
        <f>COUNT(G239:M239)</f>
        <v>1</v>
      </c>
      <c r="G239" s="157">
        <v>15</v>
      </c>
      <c r="H239" s="120"/>
      <c r="I239" s="121"/>
      <c r="J239" s="120"/>
      <c r="K239" s="120"/>
      <c r="L239" s="120"/>
      <c r="M239" s="112"/>
      <c r="N239" s="85"/>
      <c r="O239" s="85"/>
      <c r="P239" s="20">
        <f>IF(F239=0,0,AVERAGE(G239:M239))</f>
        <v>15</v>
      </c>
    </row>
    <row r="240" spans="1:27" s="79" customFormat="1" hidden="1" x14ac:dyDescent="0.3">
      <c r="A240" s="16" t="s">
        <v>208</v>
      </c>
      <c r="B240" s="17" t="s">
        <v>6</v>
      </c>
      <c r="C240" s="18" t="s">
        <v>25</v>
      </c>
      <c r="D240" s="19" t="s">
        <v>63</v>
      </c>
      <c r="E240" s="16">
        <f>Best4</f>
        <v>0</v>
      </c>
      <c r="F240" s="17">
        <f>COUNT(G240:M240)</f>
        <v>0</v>
      </c>
      <c r="G240" s="102"/>
      <c r="H240" s="101"/>
      <c r="I240" s="118"/>
      <c r="J240" s="101"/>
      <c r="K240" s="101"/>
      <c r="L240" s="101"/>
      <c r="M240" s="135"/>
      <c r="N240" s="85"/>
      <c r="O240" s="85"/>
      <c r="P240" s="20">
        <f>IF(F240=0,0,AVERAGE(G240:M240))</f>
        <v>0</v>
      </c>
    </row>
    <row r="241" spans="1:27" hidden="1" x14ac:dyDescent="0.3">
      <c r="A241" s="16" t="s">
        <v>150</v>
      </c>
      <c r="B241" s="17" t="s">
        <v>14</v>
      </c>
      <c r="C241" s="18" t="s">
        <v>25</v>
      </c>
      <c r="D241" s="19" t="s">
        <v>21</v>
      </c>
      <c r="E241" s="16">
        <f>Best4</f>
        <v>0</v>
      </c>
      <c r="F241" s="17">
        <f>COUNT(G241:M241)</f>
        <v>0</v>
      </c>
      <c r="G241" s="102"/>
      <c r="H241" s="101"/>
      <c r="I241" s="118"/>
      <c r="J241" s="101"/>
      <c r="K241" s="101"/>
      <c r="L241" s="101"/>
      <c r="M241" s="135"/>
      <c r="N241" s="85"/>
      <c r="O241" s="85"/>
      <c r="P241" s="20">
        <f>IF(F241=0,0,AVERAGE(G241:M241))</f>
        <v>0</v>
      </c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</row>
    <row r="242" spans="1:27" s="99" customFormat="1" hidden="1" x14ac:dyDescent="0.3">
      <c r="A242" s="16" t="s">
        <v>346</v>
      </c>
      <c r="B242" s="17" t="s">
        <v>8</v>
      </c>
      <c r="C242" s="18" t="s">
        <v>25</v>
      </c>
      <c r="D242" s="19" t="s">
        <v>17</v>
      </c>
      <c r="E242" s="16">
        <f>Best4</f>
        <v>0</v>
      </c>
      <c r="F242" s="17">
        <f>COUNT(G242:M242)</f>
        <v>0</v>
      </c>
      <c r="G242" s="102"/>
      <c r="H242" s="101"/>
      <c r="I242" s="118"/>
      <c r="J242" s="101"/>
      <c r="K242" s="101"/>
      <c r="L242" s="101"/>
      <c r="M242" s="117"/>
      <c r="N242" s="85"/>
      <c r="O242" s="85"/>
      <c r="P242" s="20">
        <f>IF(F242=0,0,AVERAGE(G242:M242))</f>
        <v>0</v>
      </c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</row>
    <row r="243" spans="1:27" hidden="1" x14ac:dyDescent="0.3">
      <c r="A243" s="16" t="s">
        <v>285</v>
      </c>
      <c r="B243" s="17" t="s">
        <v>286</v>
      </c>
      <c r="C243" s="18" t="s">
        <v>25</v>
      </c>
      <c r="D243" s="19" t="s">
        <v>16</v>
      </c>
      <c r="E243" s="16">
        <f>Best4</f>
        <v>0</v>
      </c>
      <c r="F243" s="17">
        <f>COUNT(G243:M243)</f>
        <v>0</v>
      </c>
      <c r="G243" s="57"/>
      <c r="H243" s="58"/>
      <c r="I243" s="137"/>
      <c r="J243" s="101"/>
      <c r="K243" s="58"/>
      <c r="L243" s="58"/>
      <c r="M243" s="112"/>
      <c r="N243" s="85"/>
      <c r="O243" s="85"/>
      <c r="P243" s="20">
        <f>IF(F243=0,0,AVERAGE(G243:M243))</f>
        <v>0</v>
      </c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</row>
    <row r="244" spans="1:27" hidden="1" x14ac:dyDescent="0.3">
      <c r="A244" s="16" t="s">
        <v>341</v>
      </c>
      <c r="B244" s="17" t="s">
        <v>331</v>
      </c>
      <c r="C244" s="18" t="s">
        <v>25</v>
      </c>
      <c r="D244" s="19" t="s">
        <v>89</v>
      </c>
      <c r="E244" s="16">
        <f>Best4</f>
        <v>0</v>
      </c>
      <c r="F244" s="17">
        <f>COUNT(G244:M244)</f>
        <v>0</v>
      </c>
      <c r="G244" s="119"/>
      <c r="H244" s="101"/>
      <c r="I244" s="121"/>
      <c r="J244" s="120"/>
      <c r="K244" s="120"/>
      <c r="L244" s="120"/>
      <c r="M244" s="112"/>
      <c r="N244" s="85"/>
      <c r="O244" s="85"/>
      <c r="P244" s="20">
        <f>IF(F244=0,0,AVERAGE(G244:M244))</f>
        <v>0</v>
      </c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</row>
    <row r="245" spans="1:27" s="79" customFormat="1" hidden="1" x14ac:dyDescent="0.3">
      <c r="A245" s="16" t="s">
        <v>343</v>
      </c>
      <c r="B245" s="17" t="s">
        <v>140</v>
      </c>
      <c r="C245" s="18" t="s">
        <v>25</v>
      </c>
      <c r="D245" s="19" t="s">
        <v>17</v>
      </c>
      <c r="E245" s="16">
        <f>Best4</f>
        <v>0</v>
      </c>
      <c r="F245" s="17">
        <f>COUNT(G245:M245)</f>
        <v>0</v>
      </c>
      <c r="G245" s="119"/>
      <c r="H245" s="101"/>
      <c r="I245" s="121"/>
      <c r="J245" s="120"/>
      <c r="K245" s="120"/>
      <c r="L245" s="120"/>
      <c r="M245" s="112"/>
      <c r="N245" s="85"/>
      <c r="O245" s="85"/>
      <c r="P245" s="20">
        <f>IF(F245=0,0,AVERAGE(G245:M245))</f>
        <v>0</v>
      </c>
    </row>
    <row r="246" spans="1:27" hidden="1" x14ac:dyDescent="0.3">
      <c r="A246" s="16" t="s">
        <v>292</v>
      </c>
      <c r="B246" s="17" t="s">
        <v>97</v>
      </c>
      <c r="C246" s="18" t="s">
        <v>25</v>
      </c>
      <c r="D246" s="19" t="s">
        <v>16</v>
      </c>
      <c r="E246" s="16">
        <f>Best4</f>
        <v>0</v>
      </c>
      <c r="F246" s="17">
        <f>COUNT(G246:M246)</f>
        <v>0</v>
      </c>
      <c r="G246" s="102"/>
      <c r="H246" s="120"/>
      <c r="I246" s="121"/>
      <c r="J246" s="120"/>
      <c r="K246" s="120"/>
      <c r="L246" s="120"/>
      <c r="M246" s="163"/>
      <c r="N246" s="85"/>
      <c r="O246" s="85"/>
      <c r="P246" s="20">
        <f>IF(F246=0,0,AVERAGE(G246:M246))</f>
        <v>0</v>
      </c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</row>
    <row r="247" spans="1:27" s="79" customFormat="1" hidden="1" x14ac:dyDescent="0.3">
      <c r="A247" s="16" t="s">
        <v>92</v>
      </c>
      <c r="B247" s="17" t="s">
        <v>9</v>
      </c>
      <c r="C247" s="18" t="s">
        <v>25</v>
      </c>
      <c r="D247" s="19" t="s">
        <v>17</v>
      </c>
      <c r="E247" s="16">
        <f>Best4</f>
        <v>0</v>
      </c>
      <c r="F247" s="17">
        <f>COUNT(G247:M247)</f>
        <v>0</v>
      </c>
      <c r="G247" s="136"/>
      <c r="H247" s="137"/>
      <c r="I247" s="145"/>
      <c r="J247" s="137"/>
      <c r="K247" s="137"/>
      <c r="L247" s="137"/>
      <c r="M247" s="163"/>
      <c r="N247" s="85"/>
      <c r="O247" s="85"/>
      <c r="P247" s="20">
        <f>IF(F247=0,0,AVERAGE(G247:M247))</f>
        <v>0</v>
      </c>
    </row>
    <row r="248" spans="1:27" s="79" customFormat="1" hidden="1" x14ac:dyDescent="0.3">
      <c r="A248" s="16" t="s">
        <v>311</v>
      </c>
      <c r="B248" s="17" t="s">
        <v>97</v>
      </c>
      <c r="C248" s="18" t="s">
        <v>25</v>
      </c>
      <c r="D248" s="19" t="s">
        <v>21</v>
      </c>
      <c r="E248" s="16">
        <f>Best4</f>
        <v>0</v>
      </c>
      <c r="F248" s="17">
        <f>COUNT(G248:M248)</f>
        <v>0</v>
      </c>
      <c r="G248" s="136"/>
      <c r="H248" s="153"/>
      <c r="I248" s="152"/>
      <c r="J248" s="101"/>
      <c r="K248" s="153"/>
      <c r="L248" s="101"/>
      <c r="M248" s="163"/>
      <c r="N248" s="85"/>
      <c r="O248" s="85"/>
      <c r="P248" s="20">
        <f>IF(F248=0,0,AVERAGE(G248:M248))</f>
        <v>0</v>
      </c>
    </row>
    <row r="249" spans="1:27" hidden="1" x14ac:dyDescent="0.3">
      <c r="A249" s="16" t="s">
        <v>133</v>
      </c>
      <c r="B249" s="17" t="s">
        <v>8</v>
      </c>
      <c r="C249" s="18" t="s">
        <v>25</v>
      </c>
      <c r="D249" s="19" t="s">
        <v>16</v>
      </c>
      <c r="E249" s="16">
        <f>Best4</f>
        <v>0</v>
      </c>
      <c r="F249" s="17">
        <f>COUNT(G249:M249)</f>
        <v>0</v>
      </c>
      <c r="G249" s="136"/>
      <c r="H249" s="137"/>
      <c r="I249" s="145"/>
      <c r="J249" s="137"/>
      <c r="K249" s="137"/>
      <c r="L249" s="137"/>
      <c r="M249" s="163"/>
      <c r="N249" s="166"/>
      <c r="O249" s="85"/>
      <c r="P249" s="20">
        <f>IF(F249=0,0,AVERAGE(G249:M249))</f>
        <v>0</v>
      </c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</row>
    <row r="250" spans="1:27" s="79" customFormat="1" hidden="1" x14ac:dyDescent="0.3">
      <c r="A250" s="16" t="s">
        <v>107</v>
      </c>
      <c r="B250" s="17" t="s">
        <v>8</v>
      </c>
      <c r="C250" s="18" t="s">
        <v>25</v>
      </c>
      <c r="D250" s="19" t="s">
        <v>16</v>
      </c>
      <c r="E250" s="16">
        <f>Best4</f>
        <v>0</v>
      </c>
      <c r="F250" s="17">
        <f>COUNT(G250:M250)</f>
        <v>0</v>
      </c>
      <c r="G250" s="102"/>
      <c r="H250" s="101"/>
      <c r="I250" s="118"/>
      <c r="J250" s="101"/>
      <c r="K250" s="101"/>
      <c r="L250" s="101"/>
      <c r="M250" s="135"/>
      <c r="N250" s="86"/>
      <c r="O250" s="86"/>
      <c r="P250" s="20">
        <f>IF(F250=0,0,AVERAGE(G250:M250))</f>
        <v>0</v>
      </c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</row>
    <row r="251" spans="1:27" s="79" customFormat="1" hidden="1" x14ac:dyDescent="0.3">
      <c r="A251" s="16" t="s">
        <v>390</v>
      </c>
      <c r="B251" s="17" t="s">
        <v>55</v>
      </c>
      <c r="C251" s="18" t="s">
        <v>25</v>
      </c>
      <c r="D251" s="19" t="s">
        <v>63</v>
      </c>
      <c r="E251" s="16">
        <f>Best4</f>
        <v>0</v>
      </c>
      <c r="F251" s="17">
        <f>COUNT(G251:M251)</f>
        <v>0</v>
      </c>
      <c r="G251" s="102"/>
      <c r="H251" s="153"/>
      <c r="I251" s="152"/>
      <c r="J251" s="101"/>
      <c r="K251" s="153"/>
      <c r="L251" s="101"/>
      <c r="M251" s="163"/>
      <c r="N251" s="85"/>
      <c r="O251" s="85"/>
      <c r="P251" s="20">
        <f>IF(F251=0,0,AVERAGE(G251:M251))</f>
        <v>0</v>
      </c>
    </row>
    <row r="252" spans="1:27" hidden="1" x14ac:dyDescent="0.3">
      <c r="A252" s="16" t="s">
        <v>356</v>
      </c>
      <c r="B252" s="17" t="s">
        <v>119</v>
      </c>
      <c r="C252" s="18" t="s">
        <v>25</v>
      </c>
      <c r="D252" s="19" t="s">
        <v>17</v>
      </c>
      <c r="E252" s="16">
        <f>Best4</f>
        <v>0</v>
      </c>
      <c r="F252" s="17">
        <f>COUNT(G252:M252)</f>
        <v>0</v>
      </c>
      <c r="G252" s="119"/>
      <c r="H252" s="120"/>
      <c r="I252" s="121"/>
      <c r="J252" s="120"/>
      <c r="K252" s="120"/>
      <c r="L252" s="120"/>
      <c r="M252" s="165"/>
      <c r="N252" s="85"/>
      <c r="O252" s="85"/>
      <c r="P252" s="20">
        <f>IF(F252=0,0,AVERAGE(G252:M252))</f>
        <v>0</v>
      </c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</row>
    <row r="253" spans="1:27" s="79" customFormat="1" hidden="1" x14ac:dyDescent="0.3">
      <c r="A253" s="16" t="s">
        <v>87</v>
      </c>
      <c r="B253" s="17" t="s">
        <v>6</v>
      </c>
      <c r="C253" s="18" t="s">
        <v>25</v>
      </c>
      <c r="D253" s="19" t="s">
        <v>17</v>
      </c>
      <c r="E253" s="16">
        <f>Best4</f>
        <v>0</v>
      </c>
      <c r="F253" s="17">
        <f>COUNT(G253:M253)</f>
        <v>0</v>
      </c>
      <c r="G253" s="155"/>
      <c r="H253" s="153"/>
      <c r="I253" s="152"/>
      <c r="J253" s="125"/>
      <c r="K253" s="137"/>
      <c r="L253" s="137"/>
      <c r="M253" s="156"/>
      <c r="N253" s="86"/>
      <c r="O253" s="86"/>
      <c r="P253" s="20">
        <f>IF(F253=0,0,AVERAGE(G253:M253))</f>
        <v>0</v>
      </c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</row>
    <row r="254" spans="1:27" s="79" customFormat="1" hidden="1" x14ac:dyDescent="0.3">
      <c r="A254" s="16" t="s">
        <v>325</v>
      </c>
      <c r="B254" s="17" t="s">
        <v>55</v>
      </c>
      <c r="C254" s="18" t="s">
        <v>25</v>
      </c>
      <c r="D254" s="19" t="s">
        <v>17</v>
      </c>
      <c r="E254" s="16">
        <f>Best4</f>
        <v>0</v>
      </c>
      <c r="F254" s="17">
        <f>COUNT(G254:M254)</f>
        <v>0</v>
      </c>
      <c r="G254" s="157"/>
      <c r="H254" s="120"/>
      <c r="I254" s="121"/>
      <c r="J254" s="120"/>
      <c r="K254" s="120"/>
      <c r="L254" s="120"/>
      <c r="M254" s="112"/>
      <c r="N254" s="85"/>
      <c r="O254" s="85"/>
      <c r="P254" s="20">
        <f>IF(F254=0,0,AVERAGE(G254:M254))</f>
        <v>0</v>
      </c>
    </row>
    <row r="255" spans="1:27" s="79" customFormat="1" hidden="1" x14ac:dyDescent="0.3">
      <c r="A255" s="16" t="s">
        <v>349</v>
      </c>
      <c r="B255" s="17" t="s">
        <v>340</v>
      </c>
      <c r="C255" s="18" t="s">
        <v>25</v>
      </c>
      <c r="D255" s="19" t="s">
        <v>63</v>
      </c>
      <c r="E255" s="16">
        <f>Best4</f>
        <v>0</v>
      </c>
      <c r="F255" s="17">
        <f>COUNT(G255:M255)</f>
        <v>0</v>
      </c>
      <c r="G255" s="119"/>
      <c r="H255" s="101"/>
      <c r="I255" s="121"/>
      <c r="J255" s="120"/>
      <c r="K255" s="120"/>
      <c r="L255" s="120"/>
      <c r="M255" s="112"/>
      <c r="N255" s="85"/>
      <c r="O255" s="85"/>
      <c r="P255" s="20">
        <f>IF(F255=0,0,AVERAGE(G255:M255))</f>
        <v>0</v>
      </c>
    </row>
    <row r="256" spans="1:27" s="79" customFormat="1" hidden="1" x14ac:dyDescent="0.3">
      <c r="A256" s="16" t="s">
        <v>323</v>
      </c>
      <c r="B256" s="17" t="s">
        <v>82</v>
      </c>
      <c r="C256" s="18" t="s">
        <v>25</v>
      </c>
      <c r="D256" s="19" t="s">
        <v>21</v>
      </c>
      <c r="E256" s="16">
        <f>Best4</f>
        <v>0</v>
      </c>
      <c r="F256" s="17">
        <f>COUNT(G256:M256)</f>
        <v>0</v>
      </c>
      <c r="G256" s="136"/>
      <c r="H256" s="153"/>
      <c r="I256" s="152"/>
      <c r="J256" s="101"/>
      <c r="K256" s="153"/>
      <c r="L256" s="101"/>
      <c r="M256" s="163"/>
      <c r="N256" s="85"/>
      <c r="O256" s="85"/>
      <c r="P256" s="20">
        <f>IF(F256=0,0,AVERAGE(G256:M256))</f>
        <v>0</v>
      </c>
    </row>
    <row r="257" spans="1:27" s="79" customFormat="1" hidden="1" x14ac:dyDescent="0.3">
      <c r="A257" s="16" t="s">
        <v>382</v>
      </c>
      <c r="B257" s="17" t="s">
        <v>6</v>
      </c>
      <c r="C257" s="18" t="s">
        <v>25</v>
      </c>
      <c r="D257" s="19" t="s">
        <v>63</v>
      </c>
      <c r="E257" s="16">
        <f>Best4</f>
        <v>0</v>
      </c>
      <c r="F257" s="17">
        <f>COUNT(G257:M257)</f>
        <v>0</v>
      </c>
      <c r="G257" s="57"/>
      <c r="H257" s="58"/>
      <c r="I257" s="137"/>
      <c r="J257" s="101"/>
      <c r="K257" s="58"/>
      <c r="L257" s="58"/>
      <c r="M257" s="112"/>
      <c r="N257" s="85"/>
      <c r="O257" s="85"/>
      <c r="P257" s="20">
        <f>IF(F257=0,0,AVERAGE(G257:M257))</f>
        <v>0</v>
      </c>
    </row>
    <row r="258" spans="1:27" s="79" customFormat="1" hidden="1" x14ac:dyDescent="0.3">
      <c r="A258" s="16" t="s">
        <v>117</v>
      </c>
      <c r="B258" s="17" t="s">
        <v>97</v>
      </c>
      <c r="C258" s="18" t="s">
        <v>25</v>
      </c>
      <c r="D258" s="19" t="s">
        <v>17</v>
      </c>
      <c r="E258" s="16">
        <f>Best4</f>
        <v>0</v>
      </c>
      <c r="F258" s="17">
        <f>COUNT(G258:M258)</f>
        <v>0</v>
      </c>
      <c r="G258" s="102"/>
      <c r="H258" s="153"/>
      <c r="I258" s="152"/>
      <c r="J258" s="101"/>
      <c r="K258" s="153"/>
      <c r="L258" s="101"/>
      <c r="M258" s="163"/>
      <c r="N258" s="85"/>
      <c r="O258" s="85"/>
      <c r="P258" s="20">
        <f>IF(F258=0,0,AVERAGE(G258:M258))</f>
        <v>0</v>
      </c>
    </row>
    <row r="259" spans="1:27" s="79" customFormat="1" hidden="1" x14ac:dyDescent="0.3">
      <c r="A259" s="16" t="s">
        <v>250</v>
      </c>
      <c r="B259" s="17" t="s">
        <v>82</v>
      </c>
      <c r="C259" s="18" t="s">
        <v>25</v>
      </c>
      <c r="D259" s="19" t="s">
        <v>17</v>
      </c>
      <c r="E259" s="16">
        <f>Best4</f>
        <v>0</v>
      </c>
      <c r="F259" s="17">
        <f>COUNT(G259:M259)</f>
        <v>0</v>
      </c>
      <c r="G259" s="57"/>
      <c r="H259" s="58"/>
      <c r="I259" s="142"/>
      <c r="J259" s="58"/>
      <c r="K259" s="58"/>
      <c r="L259" s="58"/>
      <c r="M259" s="163"/>
      <c r="N259" s="85"/>
      <c r="O259" s="85"/>
      <c r="P259" s="20">
        <f>IF(F259=0,0,AVERAGE(G259:M259))</f>
        <v>0</v>
      </c>
    </row>
    <row r="260" spans="1:27" s="79" customFormat="1" hidden="1" x14ac:dyDescent="0.3">
      <c r="A260" s="16" t="s">
        <v>189</v>
      </c>
      <c r="B260" s="17" t="s">
        <v>8</v>
      </c>
      <c r="C260" s="18" t="s">
        <v>25</v>
      </c>
      <c r="D260" s="19" t="s">
        <v>17</v>
      </c>
      <c r="E260" s="16">
        <f>Best4</f>
        <v>0</v>
      </c>
      <c r="F260" s="17">
        <f>COUNT(G260:M260)</f>
        <v>0</v>
      </c>
      <c r="G260" s="157"/>
      <c r="H260" s="125"/>
      <c r="I260" s="161"/>
      <c r="J260" s="125"/>
      <c r="K260" s="137"/>
      <c r="L260" s="125"/>
      <c r="M260" s="165"/>
      <c r="N260" s="85"/>
      <c r="O260" s="85"/>
      <c r="P260" s="20">
        <f>IF(F260=0,0,AVERAGE(G260:M260))</f>
        <v>0</v>
      </c>
    </row>
    <row r="261" spans="1:27" s="79" customFormat="1" hidden="1" x14ac:dyDescent="0.3">
      <c r="A261" s="16" t="s">
        <v>239</v>
      </c>
      <c r="B261" s="17" t="s">
        <v>8</v>
      </c>
      <c r="C261" s="18" t="s">
        <v>25</v>
      </c>
      <c r="D261" s="19" t="s">
        <v>17</v>
      </c>
      <c r="E261" s="16">
        <f>Best4</f>
        <v>0</v>
      </c>
      <c r="F261" s="17">
        <f>COUNT(G261:M261)</f>
        <v>0</v>
      </c>
      <c r="G261" s="157"/>
      <c r="H261" s="125"/>
      <c r="I261" s="161"/>
      <c r="J261" s="125"/>
      <c r="K261" s="125"/>
      <c r="L261" s="125"/>
      <c r="M261" s="165"/>
      <c r="N261" s="86"/>
      <c r="O261" s="86"/>
      <c r="P261" s="20">
        <f>IF(F261=0,0,AVERAGE(G261:M261))</f>
        <v>0</v>
      </c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</row>
    <row r="262" spans="1:27" s="79" customFormat="1" hidden="1" x14ac:dyDescent="0.3">
      <c r="A262" s="16" t="s">
        <v>206</v>
      </c>
      <c r="B262" s="17" t="s">
        <v>14</v>
      </c>
      <c r="C262" s="18" t="s">
        <v>25</v>
      </c>
      <c r="D262" s="19" t="s">
        <v>17</v>
      </c>
      <c r="E262" s="16">
        <f>Best4</f>
        <v>0</v>
      </c>
      <c r="F262" s="17">
        <f>COUNT(G262:M262)</f>
        <v>0</v>
      </c>
      <c r="G262" s="119"/>
      <c r="H262" s="101"/>
      <c r="I262" s="121"/>
      <c r="J262" s="120"/>
      <c r="K262" s="120"/>
      <c r="L262" s="120"/>
      <c r="M262" s="112"/>
      <c r="N262" s="85"/>
      <c r="O262" s="85"/>
      <c r="P262" s="20">
        <f>IF(F262=0,0,AVERAGE(G262:M262))</f>
        <v>0</v>
      </c>
    </row>
    <row r="263" spans="1:27" s="79" customFormat="1" hidden="1" x14ac:dyDescent="0.3">
      <c r="A263" s="16" t="s">
        <v>153</v>
      </c>
      <c r="B263" s="17" t="s">
        <v>9</v>
      </c>
      <c r="C263" s="18" t="s">
        <v>25</v>
      </c>
      <c r="D263" s="19" t="s">
        <v>21</v>
      </c>
      <c r="E263" s="16">
        <f>Best4</f>
        <v>0</v>
      </c>
      <c r="F263" s="17">
        <f>COUNT(G263:M263)</f>
        <v>0</v>
      </c>
      <c r="G263" s="102"/>
      <c r="H263" s="101"/>
      <c r="I263" s="118"/>
      <c r="J263" s="101"/>
      <c r="K263" s="101"/>
      <c r="L263" s="101"/>
      <c r="M263" s="135"/>
      <c r="N263" s="84"/>
      <c r="O263" s="86"/>
      <c r="P263" s="20">
        <f>IF(F263=0,0,AVERAGE(G263:M263))</f>
        <v>0</v>
      </c>
      <c r="Q263" s="99"/>
      <c r="R263" s="99"/>
      <c r="S263"/>
      <c r="T263"/>
      <c r="U263"/>
      <c r="V263"/>
      <c r="W263"/>
      <c r="X263"/>
      <c r="Y263"/>
      <c r="Z263"/>
      <c r="AA263"/>
    </row>
    <row r="264" spans="1:27" s="79" customFormat="1" hidden="1" x14ac:dyDescent="0.3">
      <c r="A264" s="16" t="s">
        <v>131</v>
      </c>
      <c r="B264" s="17" t="s">
        <v>7</v>
      </c>
      <c r="C264" s="18" t="s">
        <v>25</v>
      </c>
      <c r="D264" s="19" t="s">
        <v>21</v>
      </c>
      <c r="E264" s="16">
        <f>Best4</f>
        <v>0</v>
      </c>
      <c r="F264" s="17">
        <f>COUNT(G264:M264)</f>
        <v>0</v>
      </c>
      <c r="G264" s="136"/>
      <c r="H264" s="137"/>
      <c r="I264" s="145"/>
      <c r="J264" s="137"/>
      <c r="K264" s="137"/>
      <c r="L264" s="137"/>
      <c r="M264" s="163"/>
      <c r="N264" s="86"/>
      <c r="O264" s="86"/>
      <c r="P264" s="20">
        <f>IF(F264=0,0,AVERAGE(G264:M264))</f>
        <v>0</v>
      </c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</row>
    <row r="265" spans="1:27" s="79" customFormat="1" hidden="1" x14ac:dyDescent="0.3">
      <c r="A265" s="16" t="s">
        <v>190</v>
      </c>
      <c r="B265" s="17" t="s">
        <v>8</v>
      </c>
      <c r="C265" s="18" t="s">
        <v>25</v>
      </c>
      <c r="D265" s="19" t="s">
        <v>21</v>
      </c>
      <c r="E265" s="16">
        <f>Best4</f>
        <v>0</v>
      </c>
      <c r="F265" s="17">
        <f>COUNT(G265:M265)</f>
        <v>0</v>
      </c>
      <c r="G265" s="157"/>
      <c r="H265" s="125"/>
      <c r="I265" s="161"/>
      <c r="J265" s="125"/>
      <c r="K265" s="137"/>
      <c r="L265" s="125"/>
      <c r="M265" s="165"/>
      <c r="N265" s="85"/>
      <c r="O265" s="85"/>
      <c r="P265" s="20">
        <f>IF(F265=0,0,AVERAGE(G265:M265))</f>
        <v>0</v>
      </c>
    </row>
    <row r="266" spans="1:27" s="79" customFormat="1" hidden="1" x14ac:dyDescent="0.3">
      <c r="A266" s="16" t="s">
        <v>223</v>
      </c>
      <c r="B266" s="17" t="s">
        <v>6</v>
      </c>
      <c r="C266" s="18" t="s">
        <v>25</v>
      </c>
      <c r="D266" s="19" t="s">
        <v>16</v>
      </c>
      <c r="E266" s="16">
        <f>Best4</f>
        <v>0</v>
      </c>
      <c r="F266" s="17">
        <f>COUNT(G266:M266)</f>
        <v>0</v>
      </c>
      <c r="G266" s="119"/>
      <c r="H266" s="120"/>
      <c r="I266" s="121"/>
      <c r="J266" s="120"/>
      <c r="K266" s="120"/>
      <c r="L266" s="120"/>
      <c r="M266" s="112"/>
      <c r="N266" s="85"/>
      <c r="O266" s="85"/>
      <c r="P266" s="20">
        <f>IF(F266=0,0,AVERAGE(G266:M266))</f>
        <v>0</v>
      </c>
    </row>
    <row r="267" spans="1:27" s="79" customFormat="1" hidden="1" x14ac:dyDescent="0.3">
      <c r="A267" s="16" t="s">
        <v>212</v>
      </c>
      <c r="B267" s="17" t="s">
        <v>8</v>
      </c>
      <c r="C267" s="18" t="s">
        <v>25</v>
      </c>
      <c r="D267" s="19" t="s">
        <v>16</v>
      </c>
      <c r="E267" s="16">
        <f>Best4</f>
        <v>0</v>
      </c>
      <c r="F267" s="17">
        <f>COUNT(G267:M267)</f>
        <v>0</v>
      </c>
      <c r="G267" s="102"/>
      <c r="H267" s="101"/>
      <c r="I267" s="118"/>
      <c r="J267" s="101"/>
      <c r="K267" s="101"/>
      <c r="L267" s="101"/>
      <c r="M267" s="135"/>
      <c r="N267" s="85"/>
      <c r="O267" s="85"/>
      <c r="P267" s="20">
        <f>IF(F267=0,0,AVERAGE(G267:M267))</f>
        <v>0</v>
      </c>
    </row>
    <row r="268" spans="1:27" s="79" customFormat="1" hidden="1" x14ac:dyDescent="0.3">
      <c r="A268" s="16" t="s">
        <v>236</v>
      </c>
      <c r="B268" s="17" t="s">
        <v>7</v>
      </c>
      <c r="C268" s="18" t="s">
        <v>25</v>
      </c>
      <c r="D268" s="19" t="s">
        <v>16</v>
      </c>
      <c r="E268" s="16">
        <f>Best4</f>
        <v>0</v>
      </c>
      <c r="F268" s="17">
        <f>COUNT(G268:M268)</f>
        <v>0</v>
      </c>
      <c r="G268" s="157"/>
      <c r="H268" s="125"/>
      <c r="I268" s="161"/>
      <c r="J268" s="125"/>
      <c r="K268" s="125"/>
      <c r="L268" s="125"/>
      <c r="M268" s="165"/>
      <c r="N268" s="85"/>
      <c r="O268" s="85"/>
      <c r="P268" s="20">
        <f>IF(F268=0,0,AVERAGE(G268:M268))</f>
        <v>0</v>
      </c>
    </row>
    <row r="269" spans="1:27" s="79" customFormat="1" hidden="1" x14ac:dyDescent="0.3">
      <c r="A269" s="16" t="s">
        <v>177</v>
      </c>
      <c r="B269" s="17" t="s">
        <v>7</v>
      </c>
      <c r="C269" s="18" t="s">
        <v>25</v>
      </c>
      <c r="D269" s="19" t="s">
        <v>16</v>
      </c>
      <c r="E269" s="16">
        <f>Best4</f>
        <v>0</v>
      </c>
      <c r="F269" s="17">
        <f>COUNT(G269:M269)</f>
        <v>0</v>
      </c>
      <c r="G269" s="157"/>
      <c r="H269" s="120"/>
      <c r="I269" s="121"/>
      <c r="J269" s="120"/>
      <c r="K269" s="120"/>
      <c r="L269" s="120"/>
      <c r="M269" s="112"/>
      <c r="N269" s="85"/>
      <c r="O269" s="85"/>
      <c r="P269" s="20">
        <f>IF(F269=0,0,AVERAGE(G269:M269))</f>
        <v>0</v>
      </c>
    </row>
    <row r="270" spans="1:27" s="79" customFormat="1" hidden="1" x14ac:dyDescent="0.3">
      <c r="A270" s="16" t="s">
        <v>101</v>
      </c>
      <c r="B270" s="17" t="s">
        <v>14</v>
      </c>
      <c r="C270" s="18" t="s">
        <v>25</v>
      </c>
      <c r="D270" s="19" t="s">
        <v>63</v>
      </c>
      <c r="E270" s="16">
        <f>Best4</f>
        <v>0</v>
      </c>
      <c r="F270" s="17">
        <f>COUNT(G270:M270)</f>
        <v>0</v>
      </c>
      <c r="G270" s="57"/>
      <c r="H270" s="58"/>
      <c r="I270" s="137"/>
      <c r="J270" s="101"/>
      <c r="K270" s="58"/>
      <c r="L270" s="58"/>
      <c r="M270" s="112"/>
      <c r="N270" s="85"/>
      <c r="O270" s="85"/>
      <c r="P270" s="20">
        <f>IF(F270=0,0,AVERAGE(G270:M270))</f>
        <v>0</v>
      </c>
    </row>
    <row r="271" spans="1:27" s="79" customFormat="1" hidden="1" x14ac:dyDescent="0.3">
      <c r="A271" s="16" t="s">
        <v>243</v>
      </c>
      <c r="B271" s="17" t="s">
        <v>82</v>
      </c>
      <c r="C271" s="18" t="s">
        <v>25</v>
      </c>
      <c r="D271" s="19" t="s">
        <v>63</v>
      </c>
      <c r="E271" s="16">
        <f>Best4</f>
        <v>0</v>
      </c>
      <c r="F271" s="17">
        <f>COUNT(G271:M271)</f>
        <v>0</v>
      </c>
      <c r="G271" s="102"/>
      <c r="H271" s="101"/>
      <c r="I271" s="118"/>
      <c r="J271" s="101"/>
      <c r="K271" s="101"/>
      <c r="L271" s="101"/>
      <c r="M271" s="135"/>
      <c r="N271" s="84"/>
      <c r="O271" s="86"/>
      <c r="P271" s="20">
        <f>IF(F271=0,0,AVERAGE(G271:M271))</f>
        <v>0</v>
      </c>
      <c r="Q271" s="99"/>
      <c r="R271" s="99"/>
      <c r="S271"/>
      <c r="T271"/>
      <c r="U271"/>
      <c r="V271"/>
      <c r="W271"/>
      <c r="X271"/>
      <c r="Y271"/>
      <c r="Z271"/>
      <c r="AA271"/>
    </row>
    <row r="272" spans="1:27" s="79" customFormat="1" hidden="1" x14ac:dyDescent="0.3">
      <c r="A272" s="16" t="s">
        <v>202</v>
      </c>
      <c r="B272" s="17" t="s">
        <v>14</v>
      </c>
      <c r="C272" s="18" t="s">
        <v>25</v>
      </c>
      <c r="D272" s="19" t="s">
        <v>63</v>
      </c>
      <c r="E272" s="16">
        <f>Best4</f>
        <v>0</v>
      </c>
      <c r="F272" s="17">
        <f>COUNT(G272:M272)</f>
        <v>0</v>
      </c>
      <c r="G272" s="119"/>
      <c r="H272" s="120"/>
      <c r="I272" s="121"/>
      <c r="J272" s="120"/>
      <c r="K272" s="120"/>
      <c r="L272" s="120"/>
      <c r="M272" s="112"/>
      <c r="N272" s="85"/>
      <c r="O272" s="85"/>
      <c r="P272" s="20">
        <f>IF(F272=0,0,AVERAGE(G272:M272))</f>
        <v>0</v>
      </c>
    </row>
    <row r="273" spans="1:27" s="79" customFormat="1" hidden="1" x14ac:dyDescent="0.3">
      <c r="A273" s="16" t="s">
        <v>145</v>
      </c>
      <c r="B273" s="17" t="s">
        <v>14</v>
      </c>
      <c r="C273" s="18" t="s">
        <v>25</v>
      </c>
      <c r="D273" s="19" t="s">
        <v>89</v>
      </c>
      <c r="E273" s="16">
        <f>Best4</f>
        <v>0</v>
      </c>
      <c r="F273" s="17">
        <f>COUNT(G273:M273)</f>
        <v>0</v>
      </c>
      <c r="G273" s="57"/>
      <c r="H273" s="58"/>
      <c r="I273" s="101"/>
      <c r="J273" s="137"/>
      <c r="K273" s="58"/>
      <c r="L273" s="58"/>
      <c r="M273" s="112"/>
      <c r="N273" s="85"/>
      <c r="O273" s="85"/>
      <c r="P273" s="20">
        <f>IF(F273=0,0,AVERAGE(G273:M273))</f>
        <v>0</v>
      </c>
    </row>
    <row r="274" spans="1:27" s="79" customFormat="1" x14ac:dyDescent="0.3">
      <c r="A274" s="16"/>
      <c r="B274" s="17"/>
      <c r="C274" s="18" t="s">
        <v>25</v>
      </c>
      <c r="D274" s="19"/>
      <c r="E274" s="16">
        <f t="shared" ref="E231:E274" si="12">Best4</f>
        <v>0</v>
      </c>
      <c r="F274" s="17">
        <f t="shared" ref="F274" si="13">COUNT(G274:M274)</f>
        <v>0</v>
      </c>
      <c r="G274" s="119"/>
      <c r="H274" s="120"/>
      <c r="I274" s="121"/>
      <c r="J274" s="120"/>
      <c r="K274" s="120"/>
      <c r="L274" s="120"/>
      <c r="M274" s="112"/>
      <c r="N274" s="85"/>
      <c r="O274" s="85"/>
      <c r="P274" s="20">
        <f t="shared" ref="P274" si="14">IF(F274=0,0,AVERAGE(G274:M274))</f>
        <v>0</v>
      </c>
    </row>
    <row r="275" spans="1:27" ht="15" thickBot="1" x14ac:dyDescent="0.35">
      <c r="A275" s="16"/>
      <c r="B275" s="17"/>
      <c r="C275" s="18"/>
      <c r="D275" s="19"/>
      <c r="E275" s="16"/>
      <c r="F275" s="17"/>
      <c r="G275" s="60"/>
      <c r="H275" s="59"/>
      <c r="I275" s="147"/>
      <c r="J275" s="65"/>
      <c r="K275" s="65"/>
      <c r="L275" s="65"/>
      <c r="M275" s="113"/>
      <c r="N275" s="86"/>
      <c r="O275" s="86"/>
      <c r="P275" s="21"/>
    </row>
    <row r="276" spans="1:27" ht="18" thickBot="1" x14ac:dyDescent="0.35">
      <c r="A276" s="5" t="s">
        <v>79</v>
      </c>
      <c r="B276" s="7"/>
      <c r="C276" s="7"/>
      <c r="D276" s="8"/>
      <c r="E276" s="9"/>
      <c r="F276" s="7"/>
      <c r="G276" s="10"/>
      <c r="H276" s="114"/>
      <c r="I276" s="141"/>
      <c r="J276" s="114"/>
      <c r="K276" s="114"/>
      <c r="L276" s="114"/>
      <c r="M276" s="116"/>
      <c r="N276" s="12"/>
      <c r="O276" s="12"/>
    </row>
    <row r="277" spans="1:27" ht="15" thickBot="1" x14ac:dyDescent="0.35">
      <c r="A277" s="76" t="s">
        <v>1</v>
      </c>
      <c r="B277" s="13" t="s">
        <v>2</v>
      </c>
      <c r="C277" s="95" t="s">
        <v>3</v>
      </c>
      <c r="D277" s="96"/>
      <c r="E277" s="14" t="s">
        <v>4</v>
      </c>
      <c r="F277" s="13" t="s">
        <v>5</v>
      </c>
      <c r="G277" s="55" t="s">
        <v>82</v>
      </c>
      <c r="H277" s="56" t="s">
        <v>8</v>
      </c>
      <c r="I277" s="56" t="s">
        <v>9</v>
      </c>
      <c r="J277" s="56" t="s">
        <v>10</v>
      </c>
      <c r="K277" s="56" t="s">
        <v>14</v>
      </c>
      <c r="L277" s="56" t="s">
        <v>6</v>
      </c>
      <c r="M277" s="108" t="s">
        <v>7</v>
      </c>
      <c r="N277" s="83" t="s">
        <v>11</v>
      </c>
      <c r="O277" s="83" t="s">
        <v>61</v>
      </c>
      <c r="P277" s="15" t="s">
        <v>12</v>
      </c>
    </row>
    <row r="278" spans="1:27" x14ac:dyDescent="0.3">
      <c r="A278" s="16" t="s">
        <v>307</v>
      </c>
      <c r="B278" s="17" t="s">
        <v>97</v>
      </c>
      <c r="C278" s="18" t="s">
        <v>25</v>
      </c>
      <c r="D278" s="19" t="s">
        <v>20</v>
      </c>
      <c r="E278" s="16">
        <f>Best4</f>
        <v>43</v>
      </c>
      <c r="F278" s="17">
        <f>COUNT(G278:M278)</f>
        <v>1</v>
      </c>
      <c r="G278" s="136">
        <v>43</v>
      </c>
      <c r="H278" s="137"/>
      <c r="I278" s="145"/>
      <c r="J278" s="137"/>
      <c r="K278" s="137"/>
      <c r="L278" s="137"/>
      <c r="M278" s="163"/>
      <c r="N278" s="86"/>
      <c r="O278" s="86"/>
      <c r="P278" s="20">
        <f>IF(F278=0,0,AVERAGE(G278:M278))</f>
        <v>43</v>
      </c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</row>
    <row r="279" spans="1:27" s="99" customFormat="1" x14ac:dyDescent="0.3">
      <c r="A279" s="16" t="s">
        <v>65</v>
      </c>
      <c r="B279" s="17" t="s">
        <v>7</v>
      </c>
      <c r="C279" s="18" t="s">
        <v>25</v>
      </c>
      <c r="D279" s="19" t="s">
        <v>19</v>
      </c>
      <c r="E279" s="16">
        <f>Best4</f>
        <v>39</v>
      </c>
      <c r="F279" s="17">
        <f>COUNT(G279:M279)</f>
        <v>1</v>
      </c>
      <c r="G279" s="136">
        <v>39</v>
      </c>
      <c r="H279" s="137"/>
      <c r="I279" s="145"/>
      <c r="J279" s="137"/>
      <c r="K279" s="137"/>
      <c r="L279" s="137"/>
      <c r="M279" s="163"/>
      <c r="N279" s="86"/>
      <c r="O279" s="86"/>
      <c r="P279" s="20">
        <f>IF(F279=0,0,AVERAGE(G279:M279))</f>
        <v>39</v>
      </c>
    </row>
    <row r="280" spans="1:27" s="99" customFormat="1" x14ac:dyDescent="0.3">
      <c r="A280" s="16" t="s">
        <v>415</v>
      </c>
      <c r="B280" s="17" t="s">
        <v>97</v>
      </c>
      <c r="C280" s="18" t="s">
        <v>25</v>
      </c>
      <c r="D280" s="19" t="s">
        <v>19</v>
      </c>
      <c r="E280" s="16">
        <f>Best4</f>
        <v>35</v>
      </c>
      <c r="F280" s="17">
        <f>COUNT(G280:M280)</f>
        <v>1</v>
      </c>
      <c r="G280" s="136">
        <v>35</v>
      </c>
      <c r="H280" s="125"/>
      <c r="I280" s="161"/>
      <c r="J280" s="125"/>
      <c r="K280" s="125"/>
      <c r="L280" s="125"/>
      <c r="M280" s="111"/>
      <c r="N280" s="84"/>
      <c r="O280" s="84"/>
      <c r="P280" s="20">
        <f>IF(F280=0,0,AVERAGE(G280:M280))</f>
        <v>35</v>
      </c>
      <c r="Q280"/>
      <c r="R280"/>
      <c r="S280"/>
      <c r="T280"/>
      <c r="U280"/>
      <c r="V280"/>
      <c r="W280"/>
      <c r="X280"/>
      <c r="Y280"/>
      <c r="Z280"/>
      <c r="AA280"/>
    </row>
    <row r="281" spans="1:27" s="99" customFormat="1" x14ac:dyDescent="0.3">
      <c r="A281" s="16" t="s">
        <v>70</v>
      </c>
      <c r="B281" s="17" t="s">
        <v>9</v>
      </c>
      <c r="C281" s="18" t="s">
        <v>25</v>
      </c>
      <c r="D281" s="19" t="s">
        <v>22</v>
      </c>
      <c r="E281" s="16">
        <f>Best4</f>
        <v>34</v>
      </c>
      <c r="F281" s="17">
        <f>COUNT(G281:M281)</f>
        <v>1</v>
      </c>
      <c r="G281" s="136">
        <v>34</v>
      </c>
      <c r="H281" s="137"/>
      <c r="I281" s="145"/>
      <c r="J281" s="137"/>
      <c r="K281" s="137"/>
      <c r="L281" s="137"/>
      <c r="M281" s="163"/>
      <c r="N281" s="84"/>
      <c r="O281" s="84"/>
      <c r="P281" s="20">
        <f>IF(F281=0,0,AVERAGE(G281:M281))</f>
        <v>34</v>
      </c>
      <c r="Q281"/>
      <c r="R281"/>
      <c r="S281"/>
      <c r="T281"/>
      <c r="U281"/>
      <c r="V281"/>
      <c r="W281"/>
      <c r="X281"/>
      <c r="Y281"/>
      <c r="Z281"/>
      <c r="AA281"/>
    </row>
    <row r="282" spans="1:27" s="99" customFormat="1" x14ac:dyDescent="0.3">
      <c r="A282" s="16" t="s">
        <v>259</v>
      </c>
      <c r="B282" s="17" t="s">
        <v>97</v>
      </c>
      <c r="C282" s="18" t="s">
        <v>25</v>
      </c>
      <c r="D282" s="19" t="s">
        <v>23</v>
      </c>
      <c r="E282" s="16">
        <f>Best4</f>
        <v>33</v>
      </c>
      <c r="F282" s="17">
        <f>COUNT(G282:M282)</f>
        <v>1</v>
      </c>
      <c r="G282" s="155">
        <v>33</v>
      </c>
      <c r="H282" s="100"/>
      <c r="I282" s="146"/>
      <c r="J282" s="125"/>
      <c r="K282" s="153"/>
      <c r="L282" s="132"/>
      <c r="M282" s="159"/>
      <c r="N282" s="86"/>
      <c r="O282" s="86"/>
      <c r="P282" s="20">
        <f>IF(F282=0,0,AVERAGE(G282:M282))</f>
        <v>33</v>
      </c>
    </row>
    <row r="283" spans="1:27" s="99" customFormat="1" x14ac:dyDescent="0.3">
      <c r="A283" s="16" t="s">
        <v>416</v>
      </c>
      <c r="B283" s="17" t="s">
        <v>82</v>
      </c>
      <c r="C283" s="18" t="s">
        <v>25</v>
      </c>
      <c r="D283" s="19" t="s">
        <v>19</v>
      </c>
      <c r="E283" s="16">
        <f>Best4</f>
        <v>32</v>
      </c>
      <c r="F283" s="17">
        <f>COUNT(G283:M283)</f>
        <v>1</v>
      </c>
      <c r="G283" s="136">
        <v>32</v>
      </c>
      <c r="H283" s="153"/>
      <c r="I283" s="152"/>
      <c r="J283" s="120"/>
      <c r="K283" s="153"/>
      <c r="L283" s="153"/>
      <c r="M283" s="156"/>
      <c r="N283" s="84"/>
      <c r="O283" s="86"/>
      <c r="P283" s="20">
        <f>IF(F283=0,0,AVERAGE(G283:M283))</f>
        <v>32</v>
      </c>
    </row>
    <row r="284" spans="1:27" s="99" customFormat="1" x14ac:dyDescent="0.3">
      <c r="A284" s="16" t="s">
        <v>26</v>
      </c>
      <c r="B284" s="17" t="s">
        <v>9</v>
      </c>
      <c r="C284" s="18" t="s">
        <v>25</v>
      </c>
      <c r="D284" s="19" t="s">
        <v>23</v>
      </c>
      <c r="E284" s="16">
        <f>Best4</f>
        <v>30</v>
      </c>
      <c r="F284" s="17">
        <f>COUNT(G284:M284)</f>
        <v>1</v>
      </c>
      <c r="G284" s="136">
        <v>30</v>
      </c>
      <c r="H284" s="153"/>
      <c r="I284" s="152"/>
      <c r="J284" s="120"/>
      <c r="K284" s="153"/>
      <c r="L284" s="153"/>
      <c r="M284" s="156"/>
      <c r="N284" s="84"/>
      <c r="O284" s="86"/>
      <c r="P284" s="20">
        <f>IF(F284=0,0,AVERAGE(G284:M284))</f>
        <v>30</v>
      </c>
    </row>
    <row r="285" spans="1:27" s="99" customFormat="1" x14ac:dyDescent="0.3">
      <c r="A285" s="16" t="s">
        <v>268</v>
      </c>
      <c r="B285" s="17" t="s">
        <v>97</v>
      </c>
      <c r="C285" s="18" t="s">
        <v>25</v>
      </c>
      <c r="D285" s="19" t="s">
        <v>96</v>
      </c>
      <c r="E285" s="16">
        <f>Best4</f>
        <v>29</v>
      </c>
      <c r="F285" s="17">
        <f>COUNT(G285:M285)</f>
        <v>1</v>
      </c>
      <c r="G285" s="136">
        <v>29</v>
      </c>
      <c r="H285" s="137"/>
      <c r="I285" s="138"/>
      <c r="J285" s="153"/>
      <c r="K285" s="153"/>
      <c r="L285" s="153"/>
      <c r="M285" s="156"/>
      <c r="N285" s="86"/>
      <c r="O285" s="86"/>
      <c r="P285" s="20">
        <f>IF(F285=0,0,AVERAGE(G285:M285))</f>
        <v>29</v>
      </c>
    </row>
    <row r="286" spans="1:27" x14ac:dyDescent="0.3">
      <c r="A286" s="16" t="s">
        <v>123</v>
      </c>
      <c r="B286" s="17" t="s">
        <v>82</v>
      </c>
      <c r="C286" s="18" t="s">
        <v>25</v>
      </c>
      <c r="D286" s="19" t="s">
        <v>54</v>
      </c>
      <c r="E286" s="16">
        <f>Best4</f>
        <v>17</v>
      </c>
      <c r="F286" s="17">
        <f>COUNT(G286:M286)</f>
        <v>1</v>
      </c>
      <c r="G286" s="157">
        <v>17</v>
      </c>
      <c r="H286" s="125"/>
      <c r="I286" s="161"/>
      <c r="J286" s="125"/>
      <c r="K286" s="125"/>
      <c r="L286" s="125"/>
      <c r="M286" s="165"/>
      <c r="N286" s="167"/>
      <c r="O286" s="84"/>
      <c r="P286" s="20">
        <f>IF(F286=0,0,AVERAGE(G286:M286))</f>
        <v>17</v>
      </c>
    </row>
    <row r="287" spans="1:27" hidden="1" x14ac:dyDescent="0.3">
      <c r="A287" s="16" t="s">
        <v>135</v>
      </c>
      <c r="B287" s="17" t="s">
        <v>82</v>
      </c>
      <c r="C287" s="18" t="s">
        <v>25</v>
      </c>
      <c r="D287" s="19" t="s">
        <v>54</v>
      </c>
      <c r="E287" s="16">
        <f>Best4</f>
        <v>0</v>
      </c>
      <c r="F287" s="17">
        <f>COUNT(G287:M287)</f>
        <v>0</v>
      </c>
      <c r="G287" s="136"/>
      <c r="H287" s="137"/>
      <c r="I287" s="145"/>
      <c r="J287" s="137"/>
      <c r="K287" s="137"/>
      <c r="L287" s="137"/>
      <c r="M287" s="163"/>
      <c r="N287" s="166"/>
      <c r="O287" s="84"/>
      <c r="P287" s="20">
        <f>IF(F287=0,0,AVERAGE(G287:M287))</f>
        <v>0</v>
      </c>
    </row>
    <row r="288" spans="1:27" hidden="1" x14ac:dyDescent="0.3">
      <c r="A288" s="16" t="s">
        <v>367</v>
      </c>
      <c r="B288" s="17" t="s">
        <v>9</v>
      </c>
      <c r="C288" s="18" t="s">
        <v>25</v>
      </c>
      <c r="D288" s="19" t="s">
        <v>54</v>
      </c>
      <c r="E288" s="16">
        <f>Best4</f>
        <v>0</v>
      </c>
      <c r="F288" s="17">
        <f>COUNT(G288:M288)</f>
        <v>0</v>
      </c>
      <c r="G288" s="157"/>
      <c r="H288" s="125"/>
      <c r="I288" s="161"/>
      <c r="J288" s="125"/>
      <c r="K288" s="125"/>
      <c r="L288" s="125"/>
      <c r="M288" s="111"/>
      <c r="N288" s="84"/>
      <c r="O288" s="84"/>
      <c r="P288" s="20">
        <f>IF(F288=0,0,AVERAGE(G288:M288))</f>
        <v>0</v>
      </c>
    </row>
    <row r="289" spans="1:27" hidden="1" x14ac:dyDescent="0.3">
      <c r="A289" s="16" t="s">
        <v>363</v>
      </c>
      <c r="B289" s="17" t="s">
        <v>94</v>
      </c>
      <c r="C289" s="18" t="s">
        <v>25</v>
      </c>
      <c r="D289" s="19" t="s">
        <v>54</v>
      </c>
      <c r="E289" s="16">
        <f>Best4</f>
        <v>0</v>
      </c>
      <c r="F289" s="17">
        <f>COUNT(G289:M289)</f>
        <v>0</v>
      </c>
      <c r="G289" s="136"/>
      <c r="H289" s="137"/>
      <c r="I289" s="145"/>
      <c r="J289" s="137"/>
      <c r="K289" s="137"/>
      <c r="L289" s="137"/>
      <c r="M289" s="163"/>
      <c r="N289" s="84"/>
      <c r="O289" s="84"/>
      <c r="P289" s="20">
        <f>IF(F289=0,0,AVERAGE(G289:M289))</f>
        <v>0</v>
      </c>
    </row>
    <row r="290" spans="1:27" s="99" customFormat="1" hidden="1" x14ac:dyDescent="0.3">
      <c r="A290" s="16" t="s">
        <v>214</v>
      </c>
      <c r="B290" s="17" t="s">
        <v>215</v>
      </c>
      <c r="C290" s="18" t="s">
        <v>25</v>
      </c>
      <c r="D290" s="19" t="s">
        <v>54</v>
      </c>
      <c r="E290" s="16">
        <f>Best4</f>
        <v>0</v>
      </c>
      <c r="F290" s="17">
        <f>COUNT(G290:M290)</f>
        <v>0</v>
      </c>
      <c r="G290" s="102"/>
      <c r="H290" s="137"/>
      <c r="I290" s="145"/>
      <c r="J290" s="137"/>
      <c r="K290" s="137"/>
      <c r="L290" s="137"/>
      <c r="M290" s="163"/>
      <c r="N290" s="84"/>
      <c r="O290" s="84"/>
      <c r="P290" s="20">
        <f>IF(F290=0,0,AVERAGE(G290:M290))</f>
        <v>0</v>
      </c>
      <c r="Q290"/>
      <c r="R290"/>
      <c r="S290"/>
      <c r="T290"/>
      <c r="U290"/>
      <c r="V290"/>
      <c r="W290"/>
      <c r="X290"/>
      <c r="Y290"/>
      <c r="Z290"/>
      <c r="AA290"/>
    </row>
    <row r="291" spans="1:27" s="79" customFormat="1" hidden="1" x14ac:dyDescent="0.3">
      <c r="A291" s="16" t="s">
        <v>172</v>
      </c>
      <c r="B291" s="17" t="s">
        <v>9</v>
      </c>
      <c r="C291" s="18" t="s">
        <v>25</v>
      </c>
      <c r="D291" s="19" t="s">
        <v>54</v>
      </c>
      <c r="E291" s="16">
        <f>Best4</f>
        <v>0</v>
      </c>
      <c r="F291" s="17">
        <f>COUNT(G291:M291)</f>
        <v>0</v>
      </c>
      <c r="G291" s="136"/>
      <c r="H291" s="125"/>
      <c r="I291" s="161"/>
      <c r="J291" s="125"/>
      <c r="K291" s="125"/>
      <c r="L291" s="125"/>
      <c r="M291" s="111"/>
      <c r="N291" s="84"/>
      <c r="O291" s="84"/>
      <c r="P291" s="20">
        <f>IF(F291=0,0,AVERAGE(G291:M291))</f>
        <v>0</v>
      </c>
      <c r="Q291"/>
      <c r="R291"/>
      <c r="S291"/>
      <c r="T291"/>
      <c r="U291"/>
      <c r="V291"/>
      <c r="W291"/>
      <c r="X291"/>
      <c r="Y291"/>
      <c r="Z291"/>
      <c r="AA291"/>
    </row>
    <row r="292" spans="1:27" hidden="1" x14ac:dyDescent="0.3">
      <c r="A292" s="16" t="s">
        <v>169</v>
      </c>
      <c r="B292" s="17" t="s">
        <v>14</v>
      </c>
      <c r="C292" s="18" t="s">
        <v>25</v>
      </c>
      <c r="D292" s="19" t="s">
        <v>22</v>
      </c>
      <c r="E292" s="16">
        <f>Best4</f>
        <v>0</v>
      </c>
      <c r="F292" s="17">
        <f>COUNT(G292:M292)</f>
        <v>0</v>
      </c>
      <c r="G292" s="136"/>
      <c r="H292" s="137"/>
      <c r="I292" s="161"/>
      <c r="J292" s="125"/>
      <c r="K292" s="125"/>
      <c r="L292" s="125"/>
      <c r="M292" s="111"/>
      <c r="N292" s="84"/>
      <c r="O292" s="84"/>
      <c r="P292" s="20">
        <f>IF(F292=0,0,AVERAGE(G292:M292))</f>
        <v>0</v>
      </c>
    </row>
    <row r="293" spans="1:27" hidden="1" x14ac:dyDescent="0.3">
      <c r="A293" s="16" t="s">
        <v>203</v>
      </c>
      <c r="B293" s="17" t="s">
        <v>14</v>
      </c>
      <c r="C293" s="18" t="s">
        <v>25</v>
      </c>
      <c r="D293" s="19" t="s">
        <v>22</v>
      </c>
      <c r="E293" s="16">
        <f>Best4</f>
        <v>0</v>
      </c>
      <c r="F293" s="17">
        <f>COUNT(G293:M293)</f>
        <v>0</v>
      </c>
      <c r="G293" s="102"/>
      <c r="H293" s="125"/>
      <c r="I293" s="161"/>
      <c r="J293" s="125"/>
      <c r="K293" s="125"/>
      <c r="L293" s="125"/>
      <c r="M293" s="111"/>
      <c r="N293" s="84"/>
      <c r="O293" s="84"/>
      <c r="P293" s="20">
        <f>IF(F293=0,0,AVERAGE(G293:M293))</f>
        <v>0</v>
      </c>
    </row>
    <row r="294" spans="1:27" hidden="1" x14ac:dyDescent="0.3">
      <c r="A294" s="16" t="s">
        <v>204</v>
      </c>
      <c r="B294" s="17" t="s">
        <v>14</v>
      </c>
      <c r="C294" s="18" t="s">
        <v>25</v>
      </c>
      <c r="D294" s="19" t="s">
        <v>22</v>
      </c>
      <c r="E294" s="16">
        <f>Best4</f>
        <v>0</v>
      </c>
      <c r="F294" s="17">
        <f>COUNT(G294:M294)</f>
        <v>0</v>
      </c>
      <c r="G294" s="157"/>
      <c r="H294" s="125"/>
      <c r="I294" s="161"/>
      <c r="J294" s="125"/>
      <c r="K294" s="125"/>
      <c r="L294" s="125"/>
      <c r="M294" s="111"/>
      <c r="N294" s="84"/>
      <c r="O294" s="84"/>
      <c r="P294" s="20">
        <f>IF(F294=0,0,AVERAGE(G294:M294))</f>
        <v>0</v>
      </c>
    </row>
    <row r="295" spans="1:27" hidden="1" x14ac:dyDescent="0.3">
      <c r="A295" s="16" t="s">
        <v>85</v>
      </c>
      <c r="B295" s="17" t="s">
        <v>8</v>
      </c>
      <c r="C295" s="18" t="s">
        <v>25</v>
      </c>
      <c r="D295" s="19" t="s">
        <v>23</v>
      </c>
      <c r="E295" s="16">
        <f>Best4</f>
        <v>0</v>
      </c>
      <c r="F295" s="17">
        <f>COUNT(G295:M295)</f>
        <v>0</v>
      </c>
      <c r="G295" s="102"/>
      <c r="H295" s="137"/>
      <c r="I295" s="145"/>
      <c r="J295" s="137"/>
      <c r="K295" s="137"/>
      <c r="L295" s="137"/>
      <c r="M295" s="163"/>
      <c r="N295" s="84"/>
      <c r="O295" s="84"/>
      <c r="P295" s="20">
        <f>IF(F295=0,0,AVERAGE(G295:M295))</f>
        <v>0</v>
      </c>
    </row>
    <row r="296" spans="1:27" hidden="1" x14ac:dyDescent="0.3">
      <c r="A296" s="16" t="s">
        <v>129</v>
      </c>
      <c r="B296" s="17" t="s">
        <v>9</v>
      </c>
      <c r="C296" s="18" t="s">
        <v>25</v>
      </c>
      <c r="D296" s="19" t="s">
        <v>23</v>
      </c>
      <c r="E296" s="16">
        <f>Best4</f>
        <v>0</v>
      </c>
      <c r="F296" s="17">
        <f>COUNT(G296:M296)</f>
        <v>0</v>
      </c>
      <c r="G296" s="102"/>
      <c r="H296" s="101"/>
      <c r="I296" s="118"/>
      <c r="J296" s="101"/>
      <c r="K296" s="101"/>
      <c r="L296" s="101"/>
      <c r="M296" s="135"/>
      <c r="N296" s="84"/>
      <c r="O296" s="84"/>
      <c r="P296" s="20">
        <f>IF(F296=0,0,AVERAGE(G296:M296))</f>
        <v>0</v>
      </c>
    </row>
    <row r="297" spans="1:27" hidden="1" x14ac:dyDescent="0.3">
      <c r="A297" s="16" t="s">
        <v>317</v>
      </c>
      <c r="B297" s="17" t="s">
        <v>97</v>
      </c>
      <c r="C297" s="18" t="s">
        <v>25</v>
      </c>
      <c r="D297" s="19" t="s">
        <v>23</v>
      </c>
      <c r="E297" s="16">
        <f>Best4</f>
        <v>0</v>
      </c>
      <c r="F297" s="17">
        <f>COUNT(G297:M297)</f>
        <v>0</v>
      </c>
      <c r="G297" s="136"/>
      <c r="H297" s="137"/>
      <c r="I297" s="138"/>
      <c r="J297" s="153"/>
      <c r="K297" s="153"/>
      <c r="L297" s="153"/>
      <c r="M297" s="156"/>
      <c r="N297" s="86"/>
      <c r="O297" s="86"/>
      <c r="P297" s="20">
        <f>IF(F297=0,0,AVERAGE(G297:M297))</f>
        <v>0</v>
      </c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</row>
    <row r="298" spans="1:27" hidden="1" x14ac:dyDescent="0.3">
      <c r="A298" s="16" t="s">
        <v>320</v>
      </c>
      <c r="B298" s="17" t="s">
        <v>55</v>
      </c>
      <c r="C298" s="18" t="s">
        <v>25</v>
      </c>
      <c r="D298" s="19" t="s">
        <v>23</v>
      </c>
      <c r="E298" s="16">
        <f>Best4</f>
        <v>0</v>
      </c>
      <c r="F298" s="17">
        <f>COUNT(G298:M298)</f>
        <v>0</v>
      </c>
      <c r="G298" s="136"/>
      <c r="H298" s="137"/>
      <c r="I298" s="145"/>
      <c r="J298" s="137"/>
      <c r="K298" s="137"/>
      <c r="L298" s="137"/>
      <c r="M298" s="163"/>
      <c r="N298" s="166"/>
      <c r="O298" s="84"/>
      <c r="P298" s="20">
        <f>IF(F298=0,0,AVERAGE(G298:M298))</f>
        <v>0</v>
      </c>
    </row>
    <row r="299" spans="1:27" hidden="1" x14ac:dyDescent="0.3">
      <c r="A299" s="16" t="s">
        <v>360</v>
      </c>
      <c r="B299" s="17" t="s">
        <v>361</v>
      </c>
      <c r="C299" s="18" t="s">
        <v>25</v>
      </c>
      <c r="D299" s="19" t="s">
        <v>23</v>
      </c>
      <c r="E299" s="16">
        <f>Best4</f>
        <v>0</v>
      </c>
      <c r="F299" s="17">
        <f>COUNT(G299:M299)</f>
        <v>0</v>
      </c>
      <c r="G299" s="157"/>
      <c r="H299" s="137"/>
      <c r="I299" s="161"/>
      <c r="J299" s="125"/>
      <c r="K299" s="125"/>
      <c r="L299" s="125"/>
      <c r="M299" s="111"/>
      <c r="N299" s="84"/>
      <c r="O299" s="84"/>
      <c r="P299" s="20">
        <f>IF(F299=0,0,AVERAGE(G299:M299))</f>
        <v>0</v>
      </c>
    </row>
    <row r="300" spans="1:27" hidden="1" x14ac:dyDescent="0.3">
      <c r="A300" s="16" t="s">
        <v>86</v>
      </c>
      <c r="B300" s="17" t="s">
        <v>6</v>
      </c>
      <c r="C300" s="18" t="s">
        <v>25</v>
      </c>
      <c r="D300" s="19" t="s">
        <v>23</v>
      </c>
      <c r="E300" s="16">
        <f>Best4</f>
        <v>0</v>
      </c>
      <c r="F300" s="17">
        <f>COUNT(G300:M300)</f>
        <v>0</v>
      </c>
      <c r="G300" s="102"/>
      <c r="H300" s="101"/>
      <c r="I300" s="145"/>
      <c r="J300" s="137"/>
      <c r="K300" s="101"/>
      <c r="L300" s="137"/>
      <c r="M300" s="163"/>
      <c r="N300" s="84"/>
      <c r="O300" s="84"/>
      <c r="P300" s="20">
        <f>IF(F300=0,0,AVERAGE(G300:M300))</f>
        <v>0</v>
      </c>
    </row>
    <row r="301" spans="1:27" s="79" customFormat="1" hidden="1" x14ac:dyDescent="0.3">
      <c r="A301" s="16" t="s">
        <v>90</v>
      </c>
      <c r="B301" s="17" t="s">
        <v>82</v>
      </c>
      <c r="C301" s="18" t="s">
        <v>25</v>
      </c>
      <c r="D301" s="19" t="s">
        <v>23</v>
      </c>
      <c r="E301" s="16">
        <f>Best4</f>
        <v>0</v>
      </c>
      <c r="F301" s="17">
        <f>COUNT(G301:M301)</f>
        <v>0</v>
      </c>
      <c r="G301" s="102"/>
      <c r="H301" s="101"/>
      <c r="I301" s="118"/>
      <c r="J301" s="101"/>
      <c r="K301" s="101"/>
      <c r="L301" s="101"/>
      <c r="M301" s="135"/>
      <c r="N301" s="84"/>
      <c r="O301" s="84"/>
      <c r="P301" s="20">
        <f>IF(F301=0,0,AVERAGE(G301:M301))</f>
        <v>0</v>
      </c>
      <c r="Q301"/>
      <c r="R301"/>
      <c r="S301" s="99"/>
      <c r="T301" s="99"/>
      <c r="U301" s="99"/>
      <c r="V301" s="99"/>
      <c r="W301" s="99"/>
      <c r="X301" s="99"/>
      <c r="Y301" s="99"/>
      <c r="Z301" s="99"/>
      <c r="AA301" s="99"/>
    </row>
    <row r="302" spans="1:27" s="79" customFormat="1" hidden="1" x14ac:dyDescent="0.3">
      <c r="A302" s="16" t="s">
        <v>322</v>
      </c>
      <c r="B302" s="17" t="s">
        <v>97</v>
      </c>
      <c r="C302" s="18" t="s">
        <v>25</v>
      </c>
      <c r="D302" s="19" t="s">
        <v>23</v>
      </c>
      <c r="E302" s="16">
        <f>Best4</f>
        <v>0</v>
      </c>
      <c r="F302" s="17">
        <f>COUNT(G302:M302)</f>
        <v>0</v>
      </c>
      <c r="G302" s="155"/>
      <c r="H302" s="100"/>
      <c r="I302" s="146"/>
      <c r="J302" s="125"/>
      <c r="K302" s="153"/>
      <c r="L302" s="132"/>
      <c r="M302" s="159"/>
      <c r="N302" s="86"/>
      <c r="O302" s="86"/>
      <c r="P302" s="20">
        <f>IF(F302=0,0,AVERAGE(G302:M302))</f>
        <v>0</v>
      </c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</row>
    <row r="303" spans="1:27" hidden="1" x14ac:dyDescent="0.3">
      <c r="A303" s="16" t="s">
        <v>168</v>
      </c>
      <c r="B303" s="17" t="s">
        <v>14</v>
      </c>
      <c r="C303" s="18" t="s">
        <v>25</v>
      </c>
      <c r="D303" s="19" t="s">
        <v>23</v>
      </c>
      <c r="E303" s="16">
        <f>Best4</f>
        <v>0</v>
      </c>
      <c r="F303" s="17">
        <f>COUNT(G303:M303)</f>
        <v>0</v>
      </c>
      <c r="G303" s="102"/>
      <c r="H303" s="137"/>
      <c r="I303" s="145"/>
      <c r="J303" s="137"/>
      <c r="K303" s="137"/>
      <c r="L303" s="137"/>
      <c r="M303" s="163"/>
      <c r="N303" s="84"/>
      <c r="O303" s="84"/>
      <c r="P303" s="20">
        <f>IF(F303=0,0,AVERAGE(G303:M303))</f>
        <v>0</v>
      </c>
    </row>
    <row r="304" spans="1:27" s="79" customFormat="1" hidden="1" x14ac:dyDescent="0.3">
      <c r="A304" s="16" t="s">
        <v>249</v>
      </c>
      <c r="B304" s="17" t="s">
        <v>14</v>
      </c>
      <c r="C304" s="18" t="s">
        <v>25</v>
      </c>
      <c r="D304" s="19" t="s">
        <v>23</v>
      </c>
      <c r="E304" s="16">
        <f>Best4</f>
        <v>0</v>
      </c>
      <c r="F304" s="17">
        <f>COUNT(G304:M304)</f>
        <v>0</v>
      </c>
      <c r="G304" s="102"/>
      <c r="H304" s="137"/>
      <c r="I304" s="145"/>
      <c r="J304" s="137"/>
      <c r="K304" s="137"/>
      <c r="L304" s="137"/>
      <c r="M304" s="163"/>
      <c r="N304" s="84"/>
      <c r="O304" s="84"/>
      <c r="P304" s="20">
        <f>IF(F304=0,0,AVERAGE(G304:M304))</f>
        <v>0</v>
      </c>
      <c r="Q304"/>
      <c r="R304"/>
    </row>
    <row r="305" spans="1:27" hidden="1" x14ac:dyDescent="0.3">
      <c r="A305" s="16" t="s">
        <v>198</v>
      </c>
      <c r="B305" s="17" t="s">
        <v>14</v>
      </c>
      <c r="C305" s="18" t="s">
        <v>25</v>
      </c>
      <c r="D305" s="19" t="s">
        <v>23</v>
      </c>
      <c r="E305" s="16">
        <f>Best4</f>
        <v>0</v>
      </c>
      <c r="F305" s="17">
        <f>COUNT(G305:M305)</f>
        <v>0</v>
      </c>
      <c r="G305" s="136"/>
      <c r="H305" s="137"/>
      <c r="I305" s="145"/>
      <c r="J305" s="137"/>
      <c r="K305" s="137"/>
      <c r="L305" s="137"/>
      <c r="M305" s="163"/>
      <c r="N305" s="84"/>
      <c r="O305" s="84"/>
      <c r="P305" s="20">
        <f>IF(F305=0,0,AVERAGE(G305:M305))</f>
        <v>0</v>
      </c>
    </row>
    <row r="306" spans="1:27" s="79" customFormat="1" hidden="1" x14ac:dyDescent="0.3">
      <c r="A306" s="16" t="s">
        <v>238</v>
      </c>
      <c r="B306" s="17" t="s">
        <v>7</v>
      </c>
      <c r="C306" s="18" t="s">
        <v>25</v>
      </c>
      <c r="D306" s="19" t="s">
        <v>23</v>
      </c>
      <c r="E306" s="16">
        <f>Best4</f>
        <v>0</v>
      </c>
      <c r="F306" s="17">
        <f>COUNT(G306:M306)</f>
        <v>0</v>
      </c>
      <c r="G306" s="82"/>
      <c r="H306" s="65"/>
      <c r="I306" s="147"/>
      <c r="J306" s="65"/>
      <c r="K306" s="132"/>
      <c r="L306" s="132"/>
      <c r="M306" s="134"/>
      <c r="N306" s="84"/>
      <c r="O306" s="84"/>
      <c r="P306" s="20">
        <f>IF(F306=0,0,AVERAGE(G306:M306))</f>
        <v>0</v>
      </c>
      <c r="Q306"/>
      <c r="R306"/>
      <c r="S306"/>
      <c r="T306"/>
      <c r="U306"/>
      <c r="V306"/>
      <c r="W306"/>
      <c r="X306"/>
      <c r="Y306"/>
      <c r="Z306"/>
      <c r="AA306"/>
    </row>
    <row r="307" spans="1:27" hidden="1" x14ac:dyDescent="0.3">
      <c r="A307" s="16" t="s">
        <v>200</v>
      </c>
      <c r="B307" s="17" t="s">
        <v>14</v>
      </c>
      <c r="C307" s="18" t="s">
        <v>25</v>
      </c>
      <c r="D307" s="19" t="s">
        <v>23</v>
      </c>
      <c r="E307" s="16">
        <f>Best4</f>
        <v>0</v>
      </c>
      <c r="F307" s="17">
        <f>COUNT(G307:M307)</f>
        <v>0</v>
      </c>
      <c r="G307" s="136"/>
      <c r="H307" s="137"/>
      <c r="I307" s="145"/>
      <c r="J307" s="137"/>
      <c r="K307" s="137"/>
      <c r="L307" s="137"/>
      <c r="M307" s="163"/>
      <c r="N307" s="85"/>
      <c r="O307" s="85"/>
      <c r="P307" s="20">
        <f>IF(F307=0,0,AVERAGE(G307:M307))</f>
        <v>0</v>
      </c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</row>
    <row r="308" spans="1:27" hidden="1" x14ac:dyDescent="0.3">
      <c r="A308" s="16" t="s">
        <v>201</v>
      </c>
      <c r="B308" s="17" t="s">
        <v>14</v>
      </c>
      <c r="C308" s="18" t="s">
        <v>25</v>
      </c>
      <c r="D308" s="19" t="s">
        <v>23</v>
      </c>
      <c r="E308" s="16">
        <f>Best4</f>
        <v>0</v>
      </c>
      <c r="F308" s="17">
        <f>COUNT(G308:M308)</f>
        <v>0</v>
      </c>
      <c r="G308" s="136"/>
      <c r="H308" s="137"/>
      <c r="I308" s="145"/>
      <c r="J308" s="137"/>
      <c r="K308" s="137"/>
      <c r="L308" s="137"/>
      <c r="M308" s="163"/>
      <c r="N308" s="84"/>
      <c r="O308" s="84"/>
      <c r="P308" s="20">
        <f>IF(F308=0,0,AVERAGE(G308:M308))</f>
        <v>0</v>
      </c>
    </row>
    <row r="309" spans="1:27" hidden="1" x14ac:dyDescent="0.3">
      <c r="A309" s="16" t="s">
        <v>103</v>
      </c>
      <c r="B309" s="17" t="s">
        <v>102</v>
      </c>
      <c r="C309" s="18" t="s">
        <v>25</v>
      </c>
      <c r="D309" s="19" t="s">
        <v>19</v>
      </c>
      <c r="E309" s="16">
        <f>Best4</f>
        <v>0</v>
      </c>
      <c r="F309" s="17">
        <f>COUNT(G309:M309)</f>
        <v>0</v>
      </c>
      <c r="G309" s="102"/>
      <c r="H309" s="58"/>
      <c r="I309" s="118"/>
      <c r="J309" s="101"/>
      <c r="K309" s="101"/>
      <c r="L309" s="101"/>
      <c r="M309" s="135"/>
      <c r="N309" s="86"/>
      <c r="O309" s="86"/>
      <c r="P309" s="20">
        <f>IF(F309=0,0,AVERAGE(G309:M309))</f>
        <v>0</v>
      </c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</row>
    <row r="310" spans="1:27" hidden="1" x14ac:dyDescent="0.3">
      <c r="A310" s="16" t="s">
        <v>73</v>
      </c>
      <c r="B310" s="17" t="s">
        <v>9</v>
      </c>
      <c r="C310" s="18" t="s">
        <v>25</v>
      </c>
      <c r="D310" s="19" t="s">
        <v>19</v>
      </c>
      <c r="E310" s="16">
        <f>Best4</f>
        <v>0</v>
      </c>
      <c r="F310" s="17">
        <f>COUNT(G310:M310)</f>
        <v>0</v>
      </c>
      <c r="G310" s="136"/>
      <c r="H310" s="137"/>
      <c r="I310" s="145"/>
      <c r="J310" s="137"/>
      <c r="K310" s="137"/>
      <c r="L310" s="137"/>
      <c r="M310" s="163"/>
      <c r="N310" s="84"/>
      <c r="O310" s="84"/>
      <c r="P310" s="20">
        <f>IF(F310=0,0,AVERAGE(G310:M310))</f>
        <v>0</v>
      </c>
      <c r="S310" s="79"/>
      <c r="T310" s="79"/>
      <c r="U310" s="79"/>
      <c r="V310" s="79"/>
      <c r="W310" s="79"/>
      <c r="X310" s="79"/>
      <c r="Y310" s="79"/>
      <c r="Z310" s="79"/>
      <c r="AA310" s="79"/>
    </row>
    <row r="311" spans="1:27" s="79" customFormat="1" hidden="1" x14ac:dyDescent="0.3">
      <c r="A311" s="16" t="s">
        <v>354</v>
      </c>
      <c r="B311" s="17" t="s">
        <v>221</v>
      </c>
      <c r="C311" s="18" t="s">
        <v>25</v>
      </c>
      <c r="D311" s="19" t="s">
        <v>19</v>
      </c>
      <c r="E311" s="16">
        <f>Best4</f>
        <v>0</v>
      </c>
      <c r="F311" s="17">
        <f>COUNT(G311:M311)</f>
        <v>0</v>
      </c>
      <c r="G311" s="157"/>
      <c r="H311" s="137"/>
      <c r="I311" s="161"/>
      <c r="J311" s="125"/>
      <c r="K311" s="125"/>
      <c r="L311" s="125"/>
      <c r="M311" s="111"/>
      <c r="N311" s="84"/>
      <c r="O311" s="84"/>
      <c r="P311" s="20">
        <f>IF(F311=0,0,AVERAGE(G311:M311))</f>
        <v>0</v>
      </c>
      <c r="Q311"/>
      <c r="R311"/>
      <c r="S311"/>
      <c r="T311"/>
      <c r="U311"/>
      <c r="V311"/>
      <c r="W311"/>
      <c r="X311"/>
      <c r="Y311"/>
      <c r="Z311"/>
      <c r="AA311"/>
    </row>
    <row r="312" spans="1:27" hidden="1" x14ac:dyDescent="0.3">
      <c r="A312" s="16" t="s">
        <v>298</v>
      </c>
      <c r="B312" s="17" t="s">
        <v>82</v>
      </c>
      <c r="C312" s="18" t="s">
        <v>25</v>
      </c>
      <c r="D312" s="19" t="s">
        <v>19</v>
      </c>
      <c r="E312" s="16">
        <f>Best4</f>
        <v>0</v>
      </c>
      <c r="F312" s="17">
        <f>COUNT(G312:M312)</f>
        <v>0</v>
      </c>
      <c r="G312" s="102"/>
      <c r="H312" s="153"/>
      <c r="I312" s="152"/>
      <c r="J312" s="120"/>
      <c r="K312" s="153"/>
      <c r="L312" s="153"/>
      <c r="M312" s="156"/>
      <c r="N312" s="84"/>
      <c r="O312" s="86"/>
      <c r="P312" s="20">
        <f>IF(F312=0,0,AVERAGE(G312:M312))</f>
        <v>0</v>
      </c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</row>
    <row r="313" spans="1:27" s="79" customFormat="1" hidden="1" x14ac:dyDescent="0.3">
      <c r="A313" s="16" t="s">
        <v>316</v>
      </c>
      <c r="B313" s="17" t="s">
        <v>97</v>
      </c>
      <c r="C313" s="18" t="s">
        <v>25</v>
      </c>
      <c r="D313" s="19" t="s">
        <v>19</v>
      </c>
      <c r="E313" s="16">
        <f>Best4</f>
        <v>0</v>
      </c>
      <c r="F313" s="17">
        <f>COUNT(G313:M313)</f>
        <v>0</v>
      </c>
      <c r="G313" s="136"/>
      <c r="H313" s="137"/>
      <c r="I313" s="138"/>
      <c r="J313" s="153"/>
      <c r="K313" s="153"/>
      <c r="L313" s="153"/>
      <c r="M313" s="156"/>
      <c r="N313" s="86"/>
      <c r="O313" s="86"/>
      <c r="P313" s="20">
        <f>IF(F313=0,0,AVERAGE(G313:M313))</f>
        <v>0</v>
      </c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</row>
    <row r="314" spans="1:27" hidden="1" x14ac:dyDescent="0.3">
      <c r="A314" s="16" t="s">
        <v>108</v>
      </c>
      <c r="B314" s="17" t="s">
        <v>6</v>
      </c>
      <c r="C314" s="18" t="s">
        <v>25</v>
      </c>
      <c r="D314" s="19" t="s">
        <v>19</v>
      </c>
      <c r="E314" s="16">
        <f>Best4</f>
        <v>0</v>
      </c>
      <c r="F314" s="17">
        <f>COUNT(G314:M314)</f>
        <v>0</v>
      </c>
      <c r="G314" s="157"/>
      <c r="H314" s="137"/>
      <c r="I314" s="145"/>
      <c r="J314" s="125"/>
      <c r="K314" s="137"/>
      <c r="L314" s="125"/>
      <c r="M314" s="165"/>
      <c r="N314" s="84"/>
      <c r="O314" s="84"/>
      <c r="P314" s="20">
        <f>IF(F314=0,0,AVERAGE(G314:M314))</f>
        <v>0</v>
      </c>
      <c r="Q314" s="99"/>
      <c r="R314" s="99"/>
    </row>
    <row r="315" spans="1:27" hidden="1" x14ac:dyDescent="0.3">
      <c r="A315" s="16" t="s">
        <v>329</v>
      </c>
      <c r="B315" s="17" t="s">
        <v>97</v>
      </c>
      <c r="C315" s="18" t="s">
        <v>25</v>
      </c>
      <c r="D315" s="19" t="s">
        <v>19</v>
      </c>
      <c r="E315" s="16">
        <f>Best4</f>
        <v>0</v>
      </c>
      <c r="F315" s="17">
        <f>COUNT(G315:M315)</f>
        <v>0</v>
      </c>
      <c r="G315" s="157"/>
      <c r="H315" s="125"/>
      <c r="I315" s="161"/>
      <c r="J315" s="125"/>
      <c r="K315" s="125"/>
      <c r="L315" s="125"/>
      <c r="M315" s="165"/>
      <c r="N315" s="167"/>
      <c r="O315" s="84"/>
      <c r="P315" s="20">
        <f>IF(F315=0,0,AVERAGE(G315:M315))</f>
        <v>0</v>
      </c>
    </row>
    <row r="316" spans="1:27" hidden="1" x14ac:dyDescent="0.3">
      <c r="A316" s="16" t="s">
        <v>104</v>
      </c>
      <c r="B316" s="17" t="s">
        <v>102</v>
      </c>
      <c r="C316" s="18" t="s">
        <v>25</v>
      </c>
      <c r="D316" s="19" t="s">
        <v>19</v>
      </c>
      <c r="E316" s="16">
        <f>Best4</f>
        <v>0</v>
      </c>
      <c r="F316" s="17">
        <f>COUNT(G316:M316)</f>
        <v>0</v>
      </c>
      <c r="G316" s="102"/>
      <c r="H316" s="58"/>
      <c r="I316" s="118"/>
      <c r="J316" s="101"/>
      <c r="K316" s="137"/>
      <c r="L316" s="101"/>
      <c r="M316" s="135"/>
      <c r="N316" s="86"/>
      <c r="O316" s="86"/>
      <c r="P316" s="20">
        <f>IF(F316=0,0,AVERAGE(G316:M316))</f>
        <v>0</v>
      </c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</row>
    <row r="317" spans="1:27" hidden="1" x14ac:dyDescent="0.3">
      <c r="A317" s="16" t="s">
        <v>112</v>
      </c>
      <c r="B317" s="17" t="s">
        <v>8</v>
      </c>
      <c r="C317" s="18" t="s">
        <v>25</v>
      </c>
      <c r="D317" s="19" t="s">
        <v>19</v>
      </c>
      <c r="E317" s="16">
        <f>Best4</f>
        <v>0</v>
      </c>
      <c r="F317" s="17">
        <f>COUNT(G317:M317)</f>
        <v>0</v>
      </c>
      <c r="G317" s="102"/>
      <c r="H317" s="137"/>
      <c r="I317" s="145"/>
      <c r="J317" s="137"/>
      <c r="K317" s="137"/>
      <c r="L317" s="137"/>
      <c r="M317" s="163"/>
      <c r="N317" s="84"/>
      <c r="O317" s="84"/>
      <c r="P317" s="20">
        <f>IF(F317=0,0,AVERAGE(G317:M317))</f>
        <v>0</v>
      </c>
      <c r="S317" s="79"/>
      <c r="T317" s="79"/>
      <c r="U317" s="79"/>
      <c r="V317" s="79"/>
      <c r="W317" s="79"/>
      <c r="X317" s="79"/>
      <c r="Y317" s="79"/>
      <c r="Z317" s="79"/>
      <c r="AA317" s="79"/>
    </row>
    <row r="318" spans="1:27" hidden="1" x14ac:dyDescent="0.3">
      <c r="A318" s="16" t="s">
        <v>233</v>
      </c>
      <c r="B318" s="17" t="s">
        <v>7</v>
      </c>
      <c r="C318" s="18" t="s">
        <v>25</v>
      </c>
      <c r="D318" s="19" t="s">
        <v>19</v>
      </c>
      <c r="E318" s="16">
        <f>Best4</f>
        <v>0</v>
      </c>
      <c r="F318" s="17">
        <f>COUNT(G318:M318)</f>
        <v>0</v>
      </c>
      <c r="G318" s="157"/>
      <c r="H318" s="125"/>
      <c r="I318" s="161"/>
      <c r="J318" s="125"/>
      <c r="K318" s="125"/>
      <c r="L318" s="137"/>
      <c r="M318" s="134"/>
      <c r="N318" s="84"/>
      <c r="O318" s="84"/>
      <c r="P318" s="20">
        <f>IF(F318=0,0,AVERAGE(G318:M318))</f>
        <v>0</v>
      </c>
    </row>
    <row r="319" spans="1:27" hidden="1" x14ac:dyDescent="0.3">
      <c r="A319" s="16" t="s">
        <v>121</v>
      </c>
      <c r="B319" s="17" t="s">
        <v>6</v>
      </c>
      <c r="C319" s="18" t="s">
        <v>25</v>
      </c>
      <c r="D319" s="19" t="s">
        <v>19</v>
      </c>
      <c r="E319" s="16">
        <f>Best4</f>
        <v>0</v>
      </c>
      <c r="F319" s="17">
        <f>COUNT(G319:M319)</f>
        <v>0</v>
      </c>
      <c r="G319" s="82"/>
      <c r="H319" s="65"/>
      <c r="I319" s="147"/>
      <c r="J319" s="65"/>
      <c r="K319" s="65"/>
      <c r="L319" s="65"/>
      <c r="M319" s="111"/>
      <c r="N319" s="84"/>
      <c r="O319" s="84"/>
      <c r="P319" s="20">
        <f>IF(F319=0,0,AVERAGE(G319:M319))</f>
        <v>0</v>
      </c>
    </row>
    <row r="320" spans="1:27" hidden="1" x14ac:dyDescent="0.3">
      <c r="A320" s="16" t="s">
        <v>228</v>
      </c>
      <c r="B320" s="17" t="s">
        <v>6</v>
      </c>
      <c r="C320" s="18" t="s">
        <v>25</v>
      </c>
      <c r="D320" s="19" t="s">
        <v>19</v>
      </c>
      <c r="E320" s="16">
        <f>Best4</f>
        <v>0</v>
      </c>
      <c r="F320" s="17">
        <f>COUNT(G320:M320)</f>
        <v>0</v>
      </c>
      <c r="G320" s="157"/>
      <c r="H320" s="125"/>
      <c r="I320" s="161"/>
      <c r="J320" s="125"/>
      <c r="K320" s="137"/>
      <c r="L320" s="125"/>
      <c r="M320" s="111"/>
      <c r="N320" s="84"/>
      <c r="O320" s="84"/>
      <c r="P320" s="20">
        <f>IF(F320=0,0,AVERAGE(G320:M320))</f>
        <v>0</v>
      </c>
    </row>
    <row r="321" spans="1:27" hidden="1" x14ac:dyDescent="0.3">
      <c r="A321" s="16" t="s">
        <v>93</v>
      </c>
      <c r="B321" s="17" t="s">
        <v>9</v>
      </c>
      <c r="C321" s="18" t="s">
        <v>25</v>
      </c>
      <c r="D321" s="19" t="s">
        <v>20</v>
      </c>
      <c r="E321" s="16">
        <f>Best4</f>
        <v>0</v>
      </c>
      <c r="F321" s="17">
        <f>COUNT(G321:M321)</f>
        <v>0</v>
      </c>
      <c r="G321" s="136"/>
      <c r="H321" s="137"/>
      <c r="I321" s="145"/>
      <c r="J321" s="137"/>
      <c r="K321" s="137"/>
      <c r="L321" s="137"/>
      <c r="M321" s="163"/>
      <c r="N321" s="84"/>
      <c r="O321" s="84"/>
      <c r="P321" s="20">
        <f>IF(F321=0,0,AVERAGE(G321:M321))</f>
        <v>0</v>
      </c>
    </row>
    <row r="322" spans="1:27" hidden="1" x14ac:dyDescent="0.3">
      <c r="A322" s="16" t="s">
        <v>351</v>
      </c>
      <c r="B322" s="17" t="s">
        <v>119</v>
      </c>
      <c r="C322" s="18" t="s">
        <v>25</v>
      </c>
      <c r="D322" s="19" t="s">
        <v>20</v>
      </c>
      <c r="E322" s="16">
        <f>Best4</f>
        <v>0</v>
      </c>
      <c r="F322" s="17">
        <f>COUNT(G322:M322)</f>
        <v>0</v>
      </c>
      <c r="G322" s="157"/>
      <c r="H322" s="137"/>
      <c r="I322" s="161"/>
      <c r="J322" s="125"/>
      <c r="K322" s="125"/>
      <c r="L322" s="125"/>
      <c r="M322" s="111"/>
      <c r="N322" s="84"/>
      <c r="O322" s="84"/>
      <c r="P322" s="20">
        <f>IF(F322=0,0,AVERAGE(G322:M322))</f>
        <v>0</v>
      </c>
    </row>
    <row r="323" spans="1:27" hidden="1" x14ac:dyDescent="0.3">
      <c r="A323" s="16" t="s">
        <v>225</v>
      </c>
      <c r="B323" s="17" t="s">
        <v>6</v>
      </c>
      <c r="C323" s="18" t="s">
        <v>25</v>
      </c>
      <c r="D323" s="19" t="s">
        <v>20</v>
      </c>
      <c r="E323" s="16">
        <f>Best4</f>
        <v>0</v>
      </c>
      <c r="F323" s="17">
        <f>COUNT(G323:M323)</f>
        <v>0</v>
      </c>
      <c r="G323" s="102"/>
      <c r="H323" s="137"/>
      <c r="I323" s="161"/>
      <c r="J323" s="125"/>
      <c r="K323" s="137"/>
      <c r="L323" s="125"/>
      <c r="M323" s="111"/>
      <c r="N323" s="84"/>
      <c r="O323" s="84"/>
      <c r="P323" s="20">
        <f>IF(F323=0,0,AVERAGE(G323:M323))</f>
        <v>0</v>
      </c>
    </row>
    <row r="324" spans="1:27" hidden="1" x14ac:dyDescent="0.3">
      <c r="A324" s="16" t="s">
        <v>310</v>
      </c>
      <c r="B324" s="17" t="s">
        <v>97</v>
      </c>
      <c r="C324" s="18" t="s">
        <v>25</v>
      </c>
      <c r="D324" s="19" t="s">
        <v>20</v>
      </c>
      <c r="E324" s="16">
        <f>Best4</f>
        <v>0</v>
      </c>
      <c r="F324" s="17">
        <f>COUNT(G324:M324)</f>
        <v>0</v>
      </c>
      <c r="G324" s="136"/>
      <c r="H324" s="137"/>
      <c r="I324" s="138"/>
      <c r="J324" s="153"/>
      <c r="K324" s="153"/>
      <c r="L324" s="153"/>
      <c r="M324" s="156"/>
      <c r="N324" s="86"/>
      <c r="O324" s="86"/>
      <c r="P324" s="20">
        <f>IF(F324=0,0,AVERAGE(G324:M324))</f>
        <v>0</v>
      </c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</row>
    <row r="325" spans="1:27" hidden="1" x14ac:dyDescent="0.3">
      <c r="A325" s="16" t="s">
        <v>391</v>
      </c>
      <c r="B325" s="17" t="s">
        <v>10</v>
      </c>
      <c r="C325" s="18" t="s">
        <v>25</v>
      </c>
      <c r="D325" s="19" t="s">
        <v>20</v>
      </c>
      <c r="E325" s="16">
        <f>Best4</f>
        <v>0</v>
      </c>
      <c r="F325" s="17">
        <f>COUNT(G325:M325)</f>
        <v>0</v>
      </c>
      <c r="G325" s="102"/>
      <c r="H325" s="153"/>
      <c r="I325" s="152"/>
      <c r="J325" s="101"/>
      <c r="K325" s="153"/>
      <c r="L325" s="101"/>
      <c r="M325" s="163"/>
      <c r="N325" s="85"/>
      <c r="O325" s="85"/>
      <c r="P325" s="20">
        <f>IF(F325=0,0,AVERAGE(G325:M325))</f>
        <v>0</v>
      </c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</row>
    <row r="326" spans="1:27" hidden="1" x14ac:dyDescent="0.3">
      <c r="A326" s="16" t="s">
        <v>127</v>
      </c>
      <c r="B326" s="17" t="s">
        <v>7</v>
      </c>
      <c r="C326" s="18" t="s">
        <v>25</v>
      </c>
      <c r="D326" s="19" t="s">
        <v>20</v>
      </c>
      <c r="E326" s="16">
        <f>Best4</f>
        <v>0</v>
      </c>
      <c r="F326" s="17">
        <f>COUNT(G326:M326)</f>
        <v>0</v>
      </c>
      <c r="G326" s="119"/>
      <c r="H326" s="120"/>
      <c r="I326" s="121"/>
      <c r="J326" s="120"/>
      <c r="K326" s="125"/>
      <c r="L326" s="120"/>
      <c r="M326" s="134"/>
      <c r="N326" s="85"/>
      <c r="O326" s="85"/>
      <c r="P326" s="20">
        <f>IF(F326=0,0,AVERAGE(G326:M326))</f>
        <v>0</v>
      </c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</row>
    <row r="327" spans="1:27" hidden="1" x14ac:dyDescent="0.3">
      <c r="A327" s="16" t="s">
        <v>178</v>
      </c>
      <c r="B327" s="17" t="s">
        <v>8</v>
      </c>
      <c r="C327" s="18" t="s">
        <v>25</v>
      </c>
      <c r="D327" s="19" t="s">
        <v>20</v>
      </c>
      <c r="E327" s="16">
        <f>Best4</f>
        <v>0</v>
      </c>
      <c r="F327" s="17">
        <f>COUNT(G327:M327)</f>
        <v>0</v>
      </c>
      <c r="G327" s="157"/>
      <c r="H327" s="125"/>
      <c r="I327" s="161"/>
      <c r="J327" s="125"/>
      <c r="K327" s="125"/>
      <c r="L327" s="125"/>
      <c r="M327" s="111"/>
      <c r="N327" s="84"/>
      <c r="O327" s="84"/>
      <c r="P327" s="20">
        <f>IF(F327=0,0,AVERAGE(G327:M327))</f>
        <v>0</v>
      </c>
    </row>
    <row r="328" spans="1:27" x14ac:dyDescent="0.3">
      <c r="A328" s="16"/>
      <c r="B328" s="17"/>
      <c r="C328" s="18" t="s">
        <v>25</v>
      </c>
      <c r="D328" s="19"/>
      <c r="E328" s="16">
        <f t="shared" ref="E310:E328" si="15">Best4</f>
        <v>0</v>
      </c>
      <c r="F328" s="17">
        <f t="shared" ref="F328" si="16">COUNT(G328:M328)</f>
        <v>0</v>
      </c>
      <c r="G328" s="157"/>
      <c r="H328" s="125"/>
      <c r="I328" s="161"/>
      <c r="J328" s="125"/>
      <c r="K328" s="125"/>
      <c r="L328" s="125"/>
      <c r="M328" s="111"/>
      <c r="N328" s="84"/>
      <c r="O328" s="84"/>
      <c r="P328" s="20">
        <f t="shared" ref="P328" si="17">IF(F328=0,0,AVERAGE(G328:M328))</f>
        <v>0</v>
      </c>
    </row>
    <row r="329" spans="1:27" s="79" customFormat="1" ht="15" thickBot="1" x14ac:dyDescent="0.35">
      <c r="A329" s="16"/>
      <c r="B329" s="17"/>
      <c r="C329" s="18"/>
      <c r="D329" s="19"/>
      <c r="E329" s="16"/>
      <c r="F329" s="17"/>
      <c r="G329" s="78"/>
      <c r="H329" s="77"/>
      <c r="I329" s="139"/>
      <c r="J329" s="77"/>
      <c r="K329" s="77"/>
      <c r="L329" s="77"/>
      <c r="M329" s="113"/>
      <c r="N329" s="85"/>
      <c r="O329" s="85"/>
      <c r="P329" s="20"/>
    </row>
    <row r="330" spans="1:27" ht="18" hidden="1" thickBot="1" x14ac:dyDescent="0.35">
      <c r="A330" s="5" t="s">
        <v>62</v>
      </c>
      <c r="B330" s="7"/>
      <c r="C330" s="7"/>
      <c r="D330" s="8"/>
      <c r="E330" s="9"/>
      <c r="F330" s="7"/>
      <c r="G330" s="10"/>
      <c r="H330" s="11"/>
      <c r="I330" s="150"/>
      <c r="J330" s="11"/>
      <c r="K330" s="11"/>
      <c r="L330" s="11"/>
      <c r="N330" s="12"/>
      <c r="O330" s="12"/>
    </row>
    <row r="331" spans="1:27" s="79" customFormat="1" hidden="1" x14ac:dyDescent="0.3">
      <c r="A331" s="16" t="s">
        <v>56</v>
      </c>
      <c r="B331" s="17"/>
      <c r="C331" s="18"/>
      <c r="D331" s="19"/>
      <c r="E331" s="16" t="e">
        <f>Best3</f>
        <v>#NAME?</v>
      </c>
      <c r="F331" s="17">
        <f>COUNT(G331:M331)</f>
        <v>0</v>
      </c>
      <c r="G331" s="78"/>
      <c r="H331" s="77"/>
      <c r="I331" s="139"/>
      <c r="J331" s="77"/>
      <c r="K331" s="127"/>
      <c r="L331" s="127"/>
      <c r="M331" s="123"/>
      <c r="N331" s="85"/>
      <c r="O331" s="91"/>
      <c r="P331" s="20">
        <f t="shared" ref="P331:P336" si="18">IF(F331=0,0,AVERAGE(G331:M331))</f>
        <v>0</v>
      </c>
    </row>
    <row r="332" spans="1:27" s="79" customFormat="1" hidden="1" x14ac:dyDescent="0.3">
      <c r="A332" s="16" t="s">
        <v>57</v>
      </c>
      <c r="B332" s="17"/>
      <c r="C332" s="18"/>
      <c r="D332" s="19"/>
      <c r="E332" s="16" t="e">
        <f>Best3</f>
        <v>#NAME?</v>
      </c>
      <c r="F332" s="17">
        <f>COUNT(G332:M332)</f>
        <v>0</v>
      </c>
      <c r="G332" s="78"/>
      <c r="H332" s="77"/>
      <c r="I332" s="139"/>
      <c r="J332" s="77"/>
      <c r="K332" s="101"/>
      <c r="L332" s="101"/>
      <c r="M332" s="124"/>
      <c r="N332" s="85"/>
      <c r="O332" s="89"/>
      <c r="P332" s="20">
        <f t="shared" si="18"/>
        <v>0</v>
      </c>
    </row>
    <row r="333" spans="1:27" s="79" customFormat="1" hidden="1" x14ac:dyDescent="0.3">
      <c r="A333" s="16" t="s">
        <v>58</v>
      </c>
      <c r="B333" s="17"/>
      <c r="C333" s="18"/>
      <c r="D333" s="19"/>
      <c r="E333" s="16" t="e">
        <f>Best3</f>
        <v>#NAME?</v>
      </c>
      <c r="F333" s="17">
        <f>COUNT(G333:M333)</f>
        <v>0</v>
      </c>
      <c r="G333" s="78"/>
      <c r="H333" s="77"/>
      <c r="I333" s="139"/>
      <c r="J333" s="77"/>
      <c r="K333" s="100"/>
      <c r="L333" s="100"/>
      <c r="M333" s="124"/>
      <c r="N333" s="85"/>
      <c r="O333" s="84"/>
      <c r="P333" s="20">
        <f t="shared" si="18"/>
        <v>0</v>
      </c>
    </row>
    <row r="334" spans="1:27" s="79" customFormat="1" hidden="1" x14ac:dyDescent="0.3">
      <c r="A334" s="16" t="s">
        <v>59</v>
      </c>
      <c r="B334" s="17"/>
      <c r="C334" s="18"/>
      <c r="D334" s="19"/>
      <c r="E334" s="16" t="e">
        <f>Best3</f>
        <v>#NAME?</v>
      </c>
      <c r="F334" s="17">
        <f>COUNT(G334:M334)</f>
        <v>0</v>
      </c>
      <c r="G334" s="78"/>
      <c r="H334" s="77"/>
      <c r="I334" s="139"/>
      <c r="J334" s="77"/>
      <c r="K334" s="126"/>
      <c r="L334" s="126"/>
      <c r="M334" s="124"/>
      <c r="N334" s="85"/>
      <c r="O334" s="92"/>
      <c r="P334" s="20">
        <f t="shared" si="18"/>
        <v>0</v>
      </c>
    </row>
    <row r="335" spans="1:27" s="79" customFormat="1" hidden="1" x14ac:dyDescent="0.3">
      <c r="A335" s="16" t="s">
        <v>60</v>
      </c>
      <c r="B335" s="17"/>
      <c r="C335" s="18"/>
      <c r="D335" s="19"/>
      <c r="E335" s="16" t="e">
        <f>Best3</f>
        <v>#NAME?</v>
      </c>
      <c r="F335" s="17">
        <f>COUNT(G335:M335)</f>
        <v>0</v>
      </c>
      <c r="G335" s="78"/>
      <c r="H335" s="77"/>
      <c r="I335" s="139"/>
      <c r="J335" s="77"/>
      <c r="K335" s="77"/>
      <c r="L335" s="77"/>
      <c r="M335" s="124"/>
      <c r="N335" s="85"/>
      <c r="O335" s="88"/>
      <c r="P335" s="20">
        <f t="shared" si="18"/>
        <v>0</v>
      </c>
    </row>
    <row r="336" spans="1:27" ht="15" hidden="1" thickBot="1" x14ac:dyDescent="0.35">
      <c r="A336" s="27"/>
      <c r="B336" s="24"/>
      <c r="C336" s="25"/>
      <c r="D336" s="26"/>
      <c r="E336" s="16"/>
      <c r="F336" s="17"/>
      <c r="G336" s="66"/>
      <c r="H336" s="64"/>
      <c r="I336" s="151"/>
      <c r="J336" s="64"/>
      <c r="K336" s="64"/>
      <c r="L336" s="64"/>
      <c r="M336" s="110"/>
      <c r="N336" s="90"/>
      <c r="O336" s="90"/>
      <c r="P336" s="28">
        <f t="shared" si="18"/>
        <v>0</v>
      </c>
    </row>
    <row r="337" spans="1:17" ht="18" thickBot="1" x14ac:dyDescent="0.35">
      <c r="A337" s="5" t="s">
        <v>27</v>
      </c>
      <c r="B337" s="7" t="s">
        <v>28</v>
      </c>
      <c r="C337" s="7"/>
      <c r="D337" s="8"/>
      <c r="E337" s="9"/>
      <c r="F337" s="7"/>
      <c r="G337" s="10"/>
      <c r="H337" s="114"/>
      <c r="I337" s="114"/>
      <c r="J337" s="114"/>
      <c r="K337" s="114"/>
      <c r="L337" s="114"/>
      <c r="M337" s="115"/>
      <c r="N337" s="12"/>
      <c r="O337" s="12"/>
    </row>
    <row r="338" spans="1:17" ht="15" thickBot="1" x14ac:dyDescent="0.35">
      <c r="A338" s="76"/>
      <c r="B338" s="13"/>
      <c r="C338" s="95"/>
      <c r="D338" s="96"/>
      <c r="E338" s="14"/>
      <c r="F338" s="13"/>
      <c r="G338" s="55" t="s">
        <v>82</v>
      </c>
      <c r="H338" s="56" t="s">
        <v>8</v>
      </c>
      <c r="I338" s="56" t="s">
        <v>9</v>
      </c>
      <c r="J338" s="56" t="s">
        <v>10</v>
      </c>
      <c r="K338" s="56" t="s">
        <v>14</v>
      </c>
      <c r="L338" s="56" t="s">
        <v>6</v>
      </c>
      <c r="M338" s="108" t="s">
        <v>7</v>
      </c>
      <c r="N338" s="83" t="s">
        <v>11</v>
      </c>
      <c r="O338" s="83" t="s">
        <v>61</v>
      </c>
      <c r="P338" s="15" t="s">
        <v>12</v>
      </c>
    </row>
    <row r="339" spans="1:17" ht="15" thickBot="1" x14ac:dyDescent="0.35">
      <c r="A339" s="29" t="s">
        <v>29</v>
      </c>
      <c r="B339" s="30"/>
      <c r="C339" s="31"/>
      <c r="D339" s="32"/>
      <c r="E339" s="30"/>
      <c r="F339" s="98">
        <v>6</v>
      </c>
      <c r="G339" s="55">
        <f>COUNT(G4:G336)</f>
        <v>47</v>
      </c>
      <c r="H339" s="55">
        <f>COUNT(H4:H336)</f>
        <v>0</v>
      </c>
      <c r="I339" s="55">
        <f>COUNT(I4:I336)</f>
        <v>0</v>
      </c>
      <c r="J339" s="55">
        <f>COUNT(J4:J336)</f>
        <v>0</v>
      </c>
      <c r="K339" s="55">
        <f>COUNT(K4:K336)</f>
        <v>0</v>
      </c>
      <c r="L339" s="55">
        <f>COUNT(L4:L336)</f>
        <v>0</v>
      </c>
      <c r="M339" s="55">
        <f>COUNT(M4:M336)</f>
        <v>0</v>
      </c>
      <c r="N339" s="55">
        <f>COUNT(N4:N336)</f>
        <v>0</v>
      </c>
      <c r="O339" s="86"/>
      <c r="P339" s="20">
        <f>IF(F339=0,0,AVERAGE(G339:M339))</f>
        <v>6.7142857142857144</v>
      </c>
    </row>
    <row r="340" spans="1:17" hidden="1" x14ac:dyDescent="0.3">
      <c r="A340" s="34" t="s">
        <v>30</v>
      </c>
      <c r="B340" s="35"/>
      <c r="C340" s="36"/>
      <c r="D340" s="37"/>
      <c r="E340" s="35"/>
      <c r="F340" s="38">
        <f>ROUNDUP(AVERAGE(G339:M339),0)</f>
        <v>7</v>
      </c>
      <c r="G340" s="67"/>
      <c r="H340" s="68"/>
      <c r="I340" s="68"/>
      <c r="J340" s="68"/>
      <c r="K340" s="68"/>
      <c r="L340" s="68"/>
      <c r="M340" s="69"/>
      <c r="N340" s="67"/>
      <c r="O340" s="3"/>
      <c r="P340" s="4"/>
    </row>
    <row r="341" spans="1:17" x14ac:dyDescent="0.3">
      <c r="A341" s="29" t="s">
        <v>31</v>
      </c>
      <c r="B341" s="30"/>
      <c r="C341" s="31"/>
      <c r="D341" s="32"/>
      <c r="E341" s="30"/>
      <c r="F341" s="33">
        <f>SUM(F3:F336)+N339</f>
        <v>47</v>
      </c>
      <c r="H341" s="70"/>
      <c r="I341" s="70"/>
      <c r="J341" s="70"/>
      <c r="K341" s="70"/>
      <c r="L341" s="70"/>
      <c r="M341" s="71"/>
      <c r="O341" s="3"/>
      <c r="P341" s="4"/>
    </row>
    <row r="342" spans="1:17" x14ac:dyDescent="0.3">
      <c r="A342" s="29" t="s">
        <v>32</v>
      </c>
      <c r="B342" s="30"/>
      <c r="C342" s="31"/>
      <c r="D342" s="32"/>
      <c r="E342" s="30"/>
      <c r="F342" s="33">
        <f>COUNTIF(F3:F336,"&gt;=2")</f>
        <v>0</v>
      </c>
      <c r="H342" s="70"/>
      <c r="I342" s="70"/>
      <c r="J342" s="70"/>
      <c r="K342" s="70"/>
      <c r="L342" s="70"/>
      <c r="M342" s="71"/>
      <c r="O342" s="3"/>
      <c r="P342" s="4"/>
    </row>
    <row r="343" spans="1:17" x14ac:dyDescent="0.3">
      <c r="A343" s="29" t="s">
        <v>33</v>
      </c>
      <c r="B343" s="30"/>
      <c r="C343" s="31"/>
      <c r="D343" s="32"/>
      <c r="E343" s="30"/>
      <c r="F343" s="33">
        <f>COUNTIF(F3:F336,"&gt;=3")</f>
        <v>0</v>
      </c>
      <c r="H343" s="70"/>
      <c r="I343" s="70"/>
      <c r="J343" s="70"/>
      <c r="K343" s="70"/>
      <c r="L343" s="70"/>
      <c r="M343" s="71"/>
      <c r="O343" s="3"/>
      <c r="P343" s="4"/>
      <c r="Q343" s="93"/>
    </row>
    <row r="344" spans="1:17" x14ac:dyDescent="0.3">
      <c r="A344" s="29" t="s">
        <v>74</v>
      </c>
      <c r="B344" s="30"/>
      <c r="C344" s="31"/>
      <c r="D344" s="32"/>
      <c r="E344" s="30"/>
      <c r="F344" s="33">
        <f>COUNTIF(F3:F336,"&gt;=4")</f>
        <v>0</v>
      </c>
      <c r="H344" s="70"/>
      <c r="I344" s="70"/>
      <c r="J344" s="70"/>
      <c r="K344" s="70"/>
      <c r="L344" s="70"/>
      <c r="M344" s="71"/>
      <c r="O344" s="3"/>
      <c r="P344" s="4"/>
    </row>
    <row r="345" spans="1:17" x14ac:dyDescent="0.3">
      <c r="A345" s="29" t="s">
        <v>34</v>
      </c>
      <c r="B345" s="30"/>
      <c r="C345" s="31"/>
      <c r="D345" s="32"/>
      <c r="E345" s="30"/>
      <c r="F345" s="33">
        <f>COUNTIF(F3:F336,"&gt;=5")</f>
        <v>0</v>
      </c>
      <c r="H345" s="70"/>
      <c r="I345" s="70"/>
      <c r="J345" s="70"/>
      <c r="K345" s="70"/>
      <c r="L345" s="70"/>
      <c r="M345" s="71"/>
      <c r="O345" s="3"/>
      <c r="P345" s="39"/>
    </row>
    <row r="346" spans="1:17" x14ac:dyDescent="0.3">
      <c r="A346" s="29" t="s">
        <v>35</v>
      </c>
      <c r="B346" s="30"/>
      <c r="C346" s="31"/>
      <c r="D346" s="32"/>
      <c r="E346" s="30"/>
      <c r="F346" s="33">
        <f>COUNTIF(F3:F336,"&gt;=6")</f>
        <v>0</v>
      </c>
      <c r="H346" s="70"/>
      <c r="I346" s="70"/>
      <c r="J346" s="70"/>
      <c r="K346" s="70"/>
      <c r="L346" s="70"/>
      <c r="M346" s="71"/>
      <c r="O346" s="3"/>
      <c r="P346" s="39"/>
    </row>
    <row r="347" spans="1:17" x14ac:dyDescent="0.3">
      <c r="A347" s="29" t="s">
        <v>106</v>
      </c>
      <c r="B347" s="30"/>
      <c r="C347" s="31"/>
      <c r="D347" s="32"/>
      <c r="E347" s="30"/>
      <c r="F347" s="33">
        <f>COUNTIF(F7:F337,"&gt;=7")</f>
        <v>0</v>
      </c>
      <c r="H347" s="70"/>
      <c r="I347" s="70"/>
      <c r="J347" s="70"/>
      <c r="K347" s="70"/>
      <c r="L347" s="70"/>
      <c r="M347" s="71"/>
      <c r="O347" s="3"/>
      <c r="P347" s="39"/>
    </row>
    <row r="348" spans="1:17" ht="15" thickBot="1" x14ac:dyDescent="0.35">
      <c r="A348" s="40" t="s">
        <v>36</v>
      </c>
      <c r="B348" s="41"/>
      <c r="C348" s="42"/>
      <c r="D348" s="43"/>
      <c r="E348" s="41"/>
      <c r="F348" s="44">
        <f>COUNTIF(E3:E336,"&gt;=100")</f>
        <v>0</v>
      </c>
      <c r="G348" s="72"/>
      <c r="H348" s="73"/>
      <c r="I348" s="73"/>
      <c r="J348" s="73"/>
      <c r="K348" s="73"/>
      <c r="L348" s="73"/>
      <c r="M348" s="74"/>
      <c r="O348" s="3"/>
      <c r="P348" s="4"/>
    </row>
    <row r="349" spans="1:17" x14ac:dyDescent="0.3">
      <c r="A349" s="4"/>
      <c r="B349" s="4"/>
      <c r="C349" s="45"/>
      <c r="D349" s="46"/>
      <c r="E349" s="4"/>
      <c r="F349" s="4"/>
      <c r="N349" s="3"/>
      <c r="O349" s="3"/>
      <c r="P349" s="4"/>
    </row>
    <row r="350" spans="1:17" x14ac:dyDescent="0.3">
      <c r="A350" s="4"/>
      <c r="B350" s="4"/>
      <c r="C350" s="45"/>
      <c r="D350" s="46"/>
      <c r="E350" s="4"/>
      <c r="F350" s="4"/>
      <c r="N350" s="3"/>
      <c r="O350" s="3"/>
      <c r="P350" s="4"/>
    </row>
    <row r="351" spans="1:17" x14ac:dyDescent="0.3">
      <c r="A351" s="47" t="s">
        <v>37</v>
      </c>
      <c r="B351" s="47"/>
      <c r="C351" s="48"/>
      <c r="D351" s="49"/>
      <c r="E351" s="47"/>
      <c r="F351" s="50"/>
      <c r="G351" s="75">
        <f>SUM(G3:G336)</f>
        <v>1524</v>
      </c>
      <c r="H351" s="75">
        <f>SUM(H3:H336)</f>
        <v>0</v>
      </c>
      <c r="I351" s="75">
        <f>SUM(I3:I336)</f>
        <v>0</v>
      </c>
      <c r="J351" s="75">
        <f>SUM(J3:J336)</f>
        <v>0</v>
      </c>
      <c r="K351" s="106">
        <f>SUM(K3:K329)</f>
        <v>0</v>
      </c>
      <c r="L351" s="106">
        <f>SUM(L3:L329)</f>
        <v>0</v>
      </c>
      <c r="M351" s="75">
        <f>SUM(M3:M336)</f>
        <v>0</v>
      </c>
      <c r="N351" s="3"/>
      <c r="O351" s="3"/>
      <c r="P351" s="4"/>
    </row>
    <row r="352" spans="1:17" x14ac:dyDescent="0.3">
      <c r="A352" s="47"/>
      <c r="B352" s="47"/>
      <c r="C352" s="48"/>
      <c r="D352" s="49"/>
      <c r="E352" s="47"/>
      <c r="F352" s="50"/>
      <c r="G352" s="75"/>
      <c r="H352" s="75"/>
      <c r="I352" s="75"/>
      <c r="J352" s="75"/>
      <c r="K352" s="106"/>
      <c r="L352" s="106"/>
      <c r="M352" s="75"/>
      <c r="N352" s="3"/>
      <c r="O352" s="3"/>
      <c r="P352" s="4"/>
    </row>
    <row r="353" spans="1:16" hidden="1" x14ac:dyDescent="0.3">
      <c r="A353" s="47" t="s">
        <v>273</v>
      </c>
      <c r="B353" s="47"/>
      <c r="C353" s="48"/>
      <c r="D353" s="49"/>
      <c r="E353" s="47"/>
      <c r="F353" s="50"/>
      <c r="G353" s="81"/>
      <c r="H353" s="81"/>
      <c r="I353" s="81"/>
      <c r="J353" s="81"/>
      <c r="K353" s="107"/>
      <c r="L353" s="107"/>
      <c r="M353" s="81"/>
      <c r="N353" s="3"/>
      <c r="O353" s="3"/>
      <c r="P353" s="4"/>
    </row>
    <row r="354" spans="1:16" x14ac:dyDescent="0.3">
      <c r="A354" s="47" t="s">
        <v>38</v>
      </c>
      <c r="B354" s="47"/>
      <c r="C354" s="48"/>
      <c r="D354" s="49"/>
      <c r="E354" s="47"/>
      <c r="F354" s="50"/>
      <c r="G354" s="81">
        <v>12</v>
      </c>
      <c r="H354" s="81"/>
      <c r="I354" s="81"/>
      <c r="J354" s="81"/>
      <c r="K354" s="107"/>
      <c r="L354" s="107"/>
      <c r="M354" s="81"/>
      <c r="N354" s="3"/>
      <c r="O354" s="3"/>
      <c r="P354" s="4"/>
    </row>
    <row r="355" spans="1:16" x14ac:dyDescent="0.3">
      <c r="A355" s="47" t="s">
        <v>39</v>
      </c>
      <c r="B355" s="47"/>
      <c r="C355" s="48"/>
      <c r="D355" s="49"/>
      <c r="E355" s="47"/>
      <c r="F355" s="50"/>
      <c r="G355" s="81">
        <v>25</v>
      </c>
      <c r="H355" s="81"/>
      <c r="I355" s="81"/>
      <c r="J355" s="81"/>
      <c r="K355" s="107"/>
      <c r="L355" s="107"/>
      <c r="M355" s="81"/>
      <c r="N355" s="3"/>
      <c r="O355" s="3"/>
      <c r="P355" s="4"/>
    </row>
    <row r="356" spans="1:16" hidden="1" x14ac:dyDescent="0.3">
      <c r="A356" s="47" t="s">
        <v>274</v>
      </c>
      <c r="B356" s="47"/>
      <c r="C356" s="48"/>
      <c r="D356" s="49"/>
      <c r="E356" s="47"/>
      <c r="F356" s="50"/>
      <c r="G356" s="81"/>
      <c r="H356" s="81"/>
      <c r="I356" s="81"/>
      <c r="J356" s="81"/>
      <c r="K356" s="107"/>
      <c r="L356" s="107"/>
      <c r="M356" s="81"/>
      <c r="N356" s="3"/>
      <c r="O356" s="3"/>
      <c r="P356" s="4"/>
    </row>
    <row r="357" spans="1:16" hidden="1" x14ac:dyDescent="0.3">
      <c r="A357" s="47" t="s">
        <v>269</v>
      </c>
      <c r="B357" s="47"/>
      <c r="C357" s="48"/>
      <c r="D357" s="49"/>
      <c r="E357" s="47"/>
      <c r="F357" s="50"/>
      <c r="G357" s="81"/>
      <c r="H357" s="81"/>
      <c r="I357" s="81"/>
      <c r="J357" s="81"/>
      <c r="K357" s="107"/>
      <c r="L357" s="107"/>
      <c r="M357" s="81"/>
      <c r="N357" s="3"/>
      <c r="O357" s="3"/>
      <c r="P357" s="4"/>
    </row>
    <row r="358" spans="1:16" x14ac:dyDescent="0.3">
      <c r="A358" s="47" t="s">
        <v>40</v>
      </c>
      <c r="B358" s="47"/>
      <c r="C358" s="48"/>
      <c r="D358" s="49"/>
      <c r="E358" s="47"/>
      <c r="F358" s="50"/>
      <c r="G358" s="81">
        <v>6</v>
      </c>
      <c r="H358" s="81"/>
      <c r="I358" s="81"/>
      <c r="J358" s="81"/>
      <c r="K358" s="107"/>
      <c r="L358" s="107"/>
      <c r="M358" s="81"/>
      <c r="N358" s="3"/>
      <c r="O358" s="3"/>
      <c r="P358" s="4"/>
    </row>
    <row r="359" spans="1:16" hidden="1" x14ac:dyDescent="0.3">
      <c r="A359" s="47" t="s">
        <v>275</v>
      </c>
      <c r="B359" s="47"/>
      <c r="C359" s="48"/>
      <c r="D359" s="49"/>
      <c r="E359" s="47"/>
      <c r="F359" s="50"/>
      <c r="G359" s="81">
        <f t="shared" ref="G359:I359" si="19">IF(G353&lt;=50,G353*(60*2+1-G353)/2,(50*(60*2+1-50)/2)+10*(G353-50))</f>
        <v>0</v>
      </c>
      <c r="H359" s="81">
        <f t="shared" si="19"/>
        <v>0</v>
      </c>
      <c r="I359" s="81">
        <f t="shared" si="19"/>
        <v>0</v>
      </c>
      <c r="J359" s="81">
        <f>IF(J353&lt;=50,J353*(60*2+1-J353)/2,(50*(60*2+1-50)/2)+10*(J353-50))</f>
        <v>0</v>
      </c>
      <c r="K359" s="81">
        <f t="shared" ref="K359:M359" si="20">IF(K353&lt;=50,K353*(60*2+1-K353)/2,(50*(60*2+1-50)/2)+10*(K353-50))</f>
        <v>0</v>
      </c>
      <c r="L359" s="81">
        <f t="shared" si="20"/>
        <v>0</v>
      </c>
      <c r="M359" s="81">
        <f t="shared" si="20"/>
        <v>0</v>
      </c>
      <c r="N359" s="3"/>
      <c r="O359" s="3"/>
      <c r="P359" s="4"/>
    </row>
    <row r="360" spans="1:16" x14ac:dyDescent="0.3">
      <c r="A360" s="47" t="s">
        <v>41</v>
      </c>
      <c r="B360" s="47"/>
      <c r="C360" s="48"/>
      <c r="D360" s="49"/>
      <c r="E360" s="47"/>
      <c r="F360" s="50"/>
      <c r="G360" s="81">
        <f>IF(G354&lt;=45,G354*(55*2+1-G354)/2,(45*(55*2+1-45)/2)+10*(G354-45))</f>
        <v>594</v>
      </c>
      <c r="H360" s="81">
        <f t="shared" ref="H360:M360" si="21">IF(H354&lt;=45,H354*(55*2+1-H354)/2,(45*(55*2+1-45)/2)+10*(H354-45))</f>
        <v>0</v>
      </c>
      <c r="I360" s="81">
        <f t="shared" si="21"/>
        <v>0</v>
      </c>
      <c r="J360" s="81">
        <f t="shared" si="21"/>
        <v>0</v>
      </c>
      <c r="K360" s="81">
        <f t="shared" si="21"/>
        <v>0</v>
      </c>
      <c r="L360" s="81">
        <f t="shared" si="21"/>
        <v>0</v>
      </c>
      <c r="M360" s="81">
        <f t="shared" si="21"/>
        <v>0</v>
      </c>
      <c r="N360" s="3"/>
      <c r="O360" s="3"/>
      <c r="P360" s="4"/>
    </row>
    <row r="361" spans="1:16" x14ac:dyDescent="0.3">
      <c r="A361" s="47" t="s">
        <v>42</v>
      </c>
      <c r="B361" s="47"/>
      <c r="C361" s="48"/>
      <c r="D361" s="49"/>
      <c r="E361" s="47"/>
      <c r="F361" s="50"/>
      <c r="G361" s="81">
        <f>IF(G355&lt;=35,G355*(45*2+1-G355)/2,(35*(45*2+1-35)/2)+10*(G355-35))</f>
        <v>825</v>
      </c>
      <c r="H361" s="81">
        <f>IF(H355&lt;=35,H355*(45*2+1-H355)/2,(35*(45*2+1-35)/2)+10*(H355-35))</f>
        <v>0</v>
      </c>
      <c r="I361" s="81">
        <f t="shared" ref="I361:M361" si="22">IF(I355&lt;=35,I355*(45*2+1-I355)/2,(35*(45*2+1-35)/2)+10*(I355-35))</f>
        <v>0</v>
      </c>
      <c r="J361" s="81">
        <f t="shared" si="22"/>
        <v>0</v>
      </c>
      <c r="K361" s="81">
        <f t="shared" si="22"/>
        <v>0</v>
      </c>
      <c r="L361" s="81">
        <f t="shared" si="22"/>
        <v>0</v>
      </c>
      <c r="M361" s="81">
        <f t="shared" si="22"/>
        <v>0</v>
      </c>
      <c r="N361" s="3"/>
      <c r="O361" s="3"/>
      <c r="P361" s="4"/>
    </row>
    <row r="362" spans="1:16" hidden="1" x14ac:dyDescent="0.3">
      <c r="A362" s="47" t="s">
        <v>276</v>
      </c>
      <c r="B362" s="47"/>
      <c r="C362" s="48"/>
      <c r="D362" s="49"/>
      <c r="E362" s="47"/>
      <c r="F362" s="50"/>
      <c r="G362" s="107">
        <f t="shared" ref="G362:H362" si="23">IF(G356&lt;=25,G356*(35*2+1-G356)/2,(25*(35*2+1-25)/2)+10*(G356-25))</f>
        <v>0</v>
      </c>
      <c r="H362" s="107">
        <f t="shared" si="23"/>
        <v>0</v>
      </c>
      <c r="I362" s="107">
        <f>IF(I356&lt;=25,I356*(35*2+1-I356)/2,(25*(35*2+1-25)/2)+10*(I356-25))</f>
        <v>0</v>
      </c>
      <c r="J362" s="107">
        <f t="shared" ref="J362:M362" si="24">IF(J356&lt;=25,J356*(35*2+1-J356)/2,(25*(35*2+1-25)/2)+10*(J356-25))</f>
        <v>0</v>
      </c>
      <c r="K362" s="107">
        <f t="shared" si="24"/>
        <v>0</v>
      </c>
      <c r="L362" s="107">
        <f t="shared" si="24"/>
        <v>0</v>
      </c>
      <c r="M362" s="107">
        <f t="shared" si="24"/>
        <v>0</v>
      </c>
      <c r="N362" s="3"/>
      <c r="O362" s="3"/>
      <c r="P362" s="4"/>
    </row>
    <row r="363" spans="1:16" hidden="1" x14ac:dyDescent="0.3">
      <c r="A363" s="47" t="s">
        <v>270</v>
      </c>
      <c r="B363" s="47"/>
      <c r="C363" s="48"/>
      <c r="D363" s="49"/>
      <c r="E363" s="47"/>
      <c r="F363" s="50"/>
      <c r="G363" s="81">
        <f t="shared" ref="G363:K363" si="25">IF(G357&lt;=15,G357*(25*2+1-G357)/2,(15*(25*2+1-15)/2)+10*(G357-15))</f>
        <v>0</v>
      </c>
      <c r="H363" s="81">
        <f t="shared" si="25"/>
        <v>0</v>
      </c>
      <c r="I363" s="81">
        <f t="shared" si="25"/>
        <v>0</v>
      </c>
      <c r="J363" s="81">
        <f t="shared" si="25"/>
        <v>0</v>
      </c>
      <c r="K363" s="81">
        <f t="shared" si="25"/>
        <v>0</v>
      </c>
      <c r="L363" s="81">
        <f>IF(L357&lt;=15,L357*(25*2+1-L357)/2,(15*(25*2+1-15)/2)+10*(L357-15))</f>
        <v>0</v>
      </c>
      <c r="M363" s="81">
        <f>IF(M357&lt;=15,M357*(25*2+1-M357)/2,(15*(25*2+1-15)/2)+10*(M357-15))</f>
        <v>0</v>
      </c>
      <c r="N363" s="3"/>
      <c r="O363" s="3"/>
      <c r="P363" s="4"/>
    </row>
    <row r="364" spans="1:16" x14ac:dyDescent="0.3">
      <c r="A364" s="47" t="s">
        <v>43</v>
      </c>
      <c r="B364" s="47"/>
      <c r="C364" s="48"/>
      <c r="D364" s="49"/>
      <c r="E364" s="47"/>
      <c r="F364" s="50"/>
      <c r="G364" s="81">
        <f t="shared" ref="G364:J364" si="26">IF(G358&lt;=10,G358*(20*2+1-G358)/2,(10*(20*2+1-10)/2)+10*(G358-10))</f>
        <v>105</v>
      </c>
      <c r="H364" s="81">
        <f t="shared" si="26"/>
        <v>0</v>
      </c>
      <c r="I364" s="81">
        <f t="shared" si="26"/>
        <v>0</v>
      </c>
      <c r="J364" s="81">
        <f t="shared" si="26"/>
        <v>0</v>
      </c>
      <c r="K364" s="81">
        <f>IF(K358&lt;=10,K358*(20*2+1-K358)/2,(10*(20*2+1-10)/2)+10*(K358-10))</f>
        <v>0</v>
      </c>
      <c r="L364" s="81">
        <f t="shared" ref="L364:M364" si="27">IF(L358&lt;=10,L358*(20*2+1-L358)/2,(10*(20*2+1-10)/2)+10*(L358-10))</f>
        <v>0</v>
      </c>
      <c r="M364" s="81">
        <f t="shared" si="27"/>
        <v>0</v>
      </c>
      <c r="N364" s="3"/>
      <c r="O364" s="3"/>
      <c r="P364" s="4"/>
    </row>
    <row r="365" spans="1:16" x14ac:dyDescent="0.3">
      <c r="A365" s="47" t="s">
        <v>37</v>
      </c>
      <c r="B365" s="47"/>
      <c r="C365" s="48"/>
      <c r="D365" s="49"/>
      <c r="E365" s="47"/>
      <c r="F365" s="50"/>
      <c r="G365" s="107">
        <f t="shared" ref="G365:M365" si="28">SUM(G359:G364)</f>
        <v>1524</v>
      </c>
      <c r="H365" s="107">
        <f t="shared" si="28"/>
        <v>0</v>
      </c>
      <c r="I365" s="107">
        <f t="shared" si="28"/>
        <v>0</v>
      </c>
      <c r="J365" s="107">
        <f t="shared" si="28"/>
        <v>0</v>
      </c>
      <c r="K365" s="107">
        <f>SUM(K359:K364)</f>
        <v>0</v>
      </c>
      <c r="L365" s="107">
        <f t="shared" si="28"/>
        <v>0</v>
      </c>
      <c r="M365" s="81">
        <f t="shared" si="28"/>
        <v>0</v>
      </c>
      <c r="N365" s="3"/>
      <c r="O365" s="3"/>
      <c r="P365" s="4"/>
    </row>
    <row r="366" spans="1:16" x14ac:dyDescent="0.3">
      <c r="A366" s="4"/>
      <c r="B366" s="4"/>
      <c r="C366" s="45"/>
      <c r="D366" s="46"/>
      <c r="E366" s="4"/>
      <c r="F366" s="4"/>
      <c r="K366" s="103"/>
      <c r="L366" s="103"/>
      <c r="N366" s="3"/>
      <c r="O366" s="3"/>
      <c r="P366" s="4"/>
    </row>
    <row r="367" spans="1:16" x14ac:dyDescent="0.3">
      <c r="A367" s="4" t="s">
        <v>44</v>
      </c>
      <c r="B367" s="4"/>
      <c r="C367" s="45"/>
      <c r="D367" s="46"/>
      <c r="E367" s="4"/>
      <c r="F367" s="4"/>
      <c r="N367" s="3"/>
      <c r="O367" s="3"/>
      <c r="P367" s="4"/>
    </row>
    <row r="368" spans="1:16" hidden="1" x14ac:dyDescent="0.3">
      <c r="A368" s="4"/>
      <c r="B368" s="4" t="s">
        <v>272</v>
      </c>
      <c r="C368" s="51" t="s">
        <v>277</v>
      </c>
      <c r="D368" s="46"/>
      <c r="E368" s="4"/>
      <c r="F368" s="4"/>
      <c r="N368" s="3"/>
      <c r="O368" s="3"/>
      <c r="P368" s="4"/>
    </row>
    <row r="369" spans="1:16" x14ac:dyDescent="0.3">
      <c r="A369" s="4"/>
      <c r="B369" s="4" t="s">
        <v>45</v>
      </c>
      <c r="C369" s="51" t="s">
        <v>278</v>
      </c>
      <c r="D369" s="46"/>
      <c r="E369" s="4"/>
      <c r="F369" s="4"/>
      <c r="N369" s="3"/>
      <c r="O369" s="3"/>
      <c r="P369" s="4"/>
    </row>
    <row r="370" spans="1:16" x14ac:dyDescent="0.3">
      <c r="A370" s="4"/>
      <c r="B370" s="4" t="s">
        <v>46</v>
      </c>
      <c r="C370" s="51" t="s">
        <v>279</v>
      </c>
      <c r="D370" s="46"/>
      <c r="E370" s="4"/>
      <c r="F370" s="4"/>
      <c r="N370" s="3"/>
      <c r="O370" s="3"/>
      <c r="P370" s="4"/>
    </row>
    <row r="371" spans="1:16" hidden="1" x14ac:dyDescent="0.3">
      <c r="A371" s="4"/>
      <c r="B371" s="4" t="s">
        <v>53</v>
      </c>
      <c r="C371" s="51" t="s">
        <v>280</v>
      </c>
      <c r="D371" s="46"/>
      <c r="E371" s="4"/>
      <c r="F371" s="4"/>
      <c r="N371" s="3"/>
      <c r="O371" s="3"/>
      <c r="P371" s="4"/>
    </row>
    <row r="372" spans="1:16" hidden="1" x14ac:dyDescent="0.3">
      <c r="A372" s="4"/>
      <c r="B372" s="4" t="s">
        <v>271</v>
      </c>
      <c r="C372" s="51" t="s">
        <v>281</v>
      </c>
      <c r="D372" s="46"/>
      <c r="E372" s="4"/>
      <c r="F372" s="4"/>
      <c r="N372" s="3"/>
      <c r="O372" s="3"/>
      <c r="P372" s="4"/>
    </row>
    <row r="373" spans="1:16" x14ac:dyDescent="0.3">
      <c r="A373" s="4"/>
      <c r="B373" s="4" t="s">
        <v>47</v>
      </c>
      <c r="C373" s="51" t="s">
        <v>48</v>
      </c>
      <c r="D373" s="46"/>
      <c r="E373" s="4"/>
      <c r="F373" s="4"/>
      <c r="N373" s="3"/>
      <c r="O373" s="3"/>
      <c r="P373" s="4"/>
    </row>
    <row r="374" spans="1:16" x14ac:dyDescent="0.3">
      <c r="A374" s="52" t="s">
        <v>49</v>
      </c>
      <c r="B374" s="4"/>
      <c r="C374" s="45"/>
      <c r="D374" s="46"/>
      <c r="E374" s="4"/>
      <c r="F374" s="4"/>
      <c r="N374" s="3"/>
      <c r="O374" s="3"/>
      <c r="P374" s="4"/>
    </row>
    <row r="375" spans="1:16" x14ac:dyDescent="0.3">
      <c r="A375" s="52" t="s">
        <v>50</v>
      </c>
      <c r="B375" s="4"/>
      <c r="C375" s="45"/>
      <c r="D375" s="46"/>
      <c r="E375" s="4"/>
      <c r="F375" s="4"/>
      <c r="N375" s="3"/>
      <c r="O375" s="3"/>
      <c r="P375" s="4"/>
    </row>
    <row r="376" spans="1:16" x14ac:dyDescent="0.3">
      <c r="A376" s="4" t="s">
        <v>400</v>
      </c>
      <c r="B376" s="4"/>
      <c r="C376" s="45"/>
      <c r="D376" s="46"/>
      <c r="E376" s="4"/>
      <c r="F376" s="4"/>
      <c r="N376" s="3"/>
      <c r="O376" s="3"/>
      <c r="P376" s="4"/>
    </row>
    <row r="377" spans="1:16" x14ac:dyDescent="0.3">
      <c r="A377" s="172" t="s">
        <v>399</v>
      </c>
      <c r="B377" s="4"/>
      <c r="C377" s="45"/>
      <c r="D377" s="46"/>
      <c r="E377" s="4"/>
      <c r="F377" s="4"/>
      <c r="N377" s="3"/>
      <c r="O377" s="3"/>
      <c r="P377" s="4"/>
    </row>
    <row r="378" spans="1:16" hidden="1" x14ac:dyDescent="0.3">
      <c r="A378" s="4" t="s">
        <v>80</v>
      </c>
      <c r="B378" s="4"/>
      <c r="C378" s="45"/>
      <c r="D378" s="46"/>
      <c r="E378" s="4"/>
      <c r="F378" s="4"/>
      <c r="N378" s="3"/>
      <c r="O378" s="3"/>
      <c r="P378" s="4"/>
    </row>
    <row r="379" spans="1:16" x14ac:dyDescent="0.3">
      <c r="A379" s="4"/>
      <c r="B379" s="4"/>
      <c r="C379" s="45"/>
      <c r="D379" s="46"/>
      <c r="E379" s="4"/>
      <c r="F379" s="4"/>
      <c r="N379" s="3"/>
      <c r="O379" s="3"/>
      <c r="P379" s="4"/>
    </row>
    <row r="380" spans="1:16" x14ac:dyDescent="0.3">
      <c r="A380" s="4" t="s">
        <v>51</v>
      </c>
      <c r="B380" s="4"/>
      <c r="C380" s="45"/>
      <c r="D380" s="46"/>
      <c r="E380" s="4"/>
      <c r="F380" s="4"/>
      <c r="N380" s="3"/>
      <c r="O380" s="3"/>
      <c r="P380" s="4"/>
    </row>
    <row r="381" spans="1:16" x14ac:dyDescent="0.3">
      <c r="A381" s="4" t="s">
        <v>151</v>
      </c>
      <c r="B381" s="4"/>
      <c r="C381" s="45"/>
      <c r="D381" s="46"/>
      <c r="E381" s="4"/>
      <c r="F381" s="4"/>
      <c r="N381" s="3"/>
      <c r="O381" s="3"/>
      <c r="P381" s="4"/>
    </row>
    <row r="382" spans="1:16" x14ac:dyDescent="0.3">
      <c r="A382" s="4" t="s">
        <v>52</v>
      </c>
      <c r="B382" s="4"/>
      <c r="C382" s="45"/>
      <c r="D382" s="46"/>
      <c r="E382" s="4"/>
      <c r="F382" s="4"/>
      <c r="N382" s="3"/>
      <c r="O382" s="3"/>
      <c r="P382" s="4"/>
    </row>
  </sheetData>
  <sortState xmlns:xlrd2="http://schemas.microsoft.com/office/spreadsheetml/2017/richdata2" ref="A278:AA327">
    <sortCondition descending="1" ref="E278:E327"/>
    <sortCondition descending="1" ref="D278:D327"/>
  </sortState>
  <phoneticPr fontId="0" type="noConversion"/>
  <pageMargins left="0.31496062992125984" right="0.19685039370078741" top="0.31" bottom="0.32" header="0.31496062992125984" footer="0.31496062992125984"/>
  <pageSetup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dummy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2013-03-08T10:25:55Z</cp:lastPrinted>
  <dcterms:created xsi:type="dcterms:W3CDTF">2006-09-16T00:00:00Z</dcterms:created>
  <dcterms:modified xsi:type="dcterms:W3CDTF">2025-11-09T22:39:34Z</dcterms:modified>
</cp:coreProperties>
</file>