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fn.SINGLE" hidden="1">#NAME?</definedName>
    <definedName name="Best3">LARGE(Values,1)+LARGE(Values,2)+LARGE(Values,3)</definedName>
    <definedName name="dummy">'Sheet1'!$B$2</definedName>
    <definedName name="Values">'Sheet1'!$G1:$M1,dummy,dummy,dummy,dummy,dummy,dummy</definedName>
  </definedNames>
  <calcPr fullCalcOnLoad="1"/>
</workbook>
</file>

<file path=xl/sharedStrings.xml><?xml version="1.0" encoding="utf-8"?>
<sst xmlns="http://schemas.openxmlformats.org/spreadsheetml/2006/main" count="785" uniqueCount="259">
  <si>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</si>
  <si>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</si>
  <si>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</si>
  <si>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</si>
  <si>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</si>
  <si>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</si>
  <si>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</si>
  <si>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</si>
  <si>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</si>
  <si>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</si>
  <si>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</si>
  <si>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</si>
  <si>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</si>
  <si>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</si>
  <si>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LOC</t>
  </si>
  <si>
    <t>Steve Wilson</t>
  </si>
  <si>
    <t>35</t>
  </si>
  <si>
    <t>45</t>
  </si>
  <si>
    <t>Iain Bell</t>
  </si>
  <si>
    <t>55</t>
  </si>
  <si>
    <t>50</t>
  </si>
  <si>
    <t>40</t>
  </si>
  <si>
    <t>65</t>
  </si>
  <si>
    <t>60</t>
  </si>
  <si>
    <t>W18-</t>
  </si>
  <si>
    <t>W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</si>
  <si>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</si>
  <si>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</si>
  <si>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</si>
  <si>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</si>
  <si>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</si>
  <si>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</si>
  <si>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</si>
  <si>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</si>
  <si>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</si>
  <si>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</si>
  <si>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</si>
  <si>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</si>
  <si>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</si>
  <si>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</si>
  <si>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</si>
  <si>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</si>
  <si>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</si>
  <si>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</si>
  <si>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</si>
  <si>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</si>
  <si>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</si>
  <si>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</si>
  <si>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</si>
  <si>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</si>
  <si>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</si>
  <si>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</si>
  <si>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</si>
  <si>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</si>
  <si>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</si>
  <si>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</si>
  <si>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</si>
  <si>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Pauly-D Jones</t>
  </si>
  <si>
    <t>Brown:</t>
  </si>
  <si>
    <t>Short Green:</t>
  </si>
  <si>
    <t>70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</si>
  <si>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</si>
  <si>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</si>
  <si>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</si>
  <si>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</si>
  <si>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</si>
  <si>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</si>
  <si>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</si>
  <si>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</si>
  <si>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21</t>
  </si>
  <si>
    <t>Mark Seddon</t>
  </si>
  <si>
    <t>Mark Sammon</t>
  </si>
  <si>
    <t>Dave McCann</t>
  </si>
  <si>
    <t>Jane McCann</t>
  </si>
  <si>
    <t>14</t>
  </si>
  <si>
    <t>18</t>
  </si>
  <si>
    <t>Kevan Latham</t>
  </si>
  <si>
    <t>Steve Richards</t>
  </si>
  <si>
    <t>John Embrey</t>
  </si>
  <si>
    <t>Jacqueline Embrey</t>
  </si>
  <si>
    <t>Chris Roberts</t>
  </si>
  <si>
    <t>Roy McGregor</t>
  </si>
  <si>
    <t>Chris Rostron</t>
  </si>
  <si>
    <t>Juliet Bentley</t>
  </si>
  <si>
    <t>Competitors who attended at least 4 events</t>
  </si>
  <si>
    <t>Jon Hateley</t>
  </si>
  <si>
    <t>Graham Capper</t>
  </si>
  <si>
    <t>John Britton</t>
  </si>
  <si>
    <t>Scott Collier</t>
  </si>
  <si>
    <t>KERNO</t>
  </si>
  <si>
    <t>M19-49</t>
  </si>
  <si>
    <t>M50+</t>
  </si>
  <si>
    <t>W19-49</t>
  </si>
  <si>
    <t>W50+</t>
  </si>
  <si>
    <t>Hannah Hateley</t>
  </si>
  <si>
    <t>Brown finishers at NN (SROC) event</t>
  </si>
  <si>
    <t>Short Green finishers at NN (SROC) event</t>
  </si>
  <si>
    <t>Brown Total scores for NN(SROC) event</t>
  </si>
  <si>
    <t>Short Green Total scores for NN (SROC) event</t>
  </si>
  <si>
    <r>
      <t>NN(SROC) event, NWNL points awarded to NWOA competitors and additionally to Non NWOA competitors</t>
    </r>
    <r>
      <rPr>
        <b/>
        <sz val="11"/>
        <color indexed="8"/>
        <rFont val="Calibri"/>
        <family val="2"/>
      </rPr>
      <t xml:space="preserve"> who have scored in an earlier NWNL event</t>
    </r>
  </si>
  <si>
    <t>16</t>
  </si>
  <si>
    <t>Paul Ferguson</t>
  </si>
  <si>
    <t>BL</t>
  </si>
  <si>
    <t>Isobel Williamson</t>
  </si>
  <si>
    <t>Cliff Etherden</t>
  </si>
  <si>
    <t>Simon Filmore</t>
  </si>
  <si>
    <t>James Logue</t>
  </si>
  <si>
    <t>EPOC</t>
  </si>
  <si>
    <t>Richard Towler</t>
  </si>
  <si>
    <t>Andy Mort</t>
  </si>
  <si>
    <t>Isaac Mort</t>
  </si>
  <si>
    <t>Tom Felbaum</t>
  </si>
  <si>
    <t>Eddie Speak</t>
  </si>
  <si>
    <t>Deborah Alexander</t>
  </si>
  <si>
    <t>Andy Robinson</t>
  </si>
  <si>
    <t>Andrew Smith</t>
  </si>
  <si>
    <t>Judith Wood</t>
  </si>
  <si>
    <t>Christine Robinson</t>
  </si>
  <si>
    <t>Maggie Hateley</t>
  </si>
  <si>
    <t>Rebecca McCreadie</t>
  </si>
  <si>
    <t>Adam McCreadie</t>
  </si>
  <si>
    <t>Julie Brook</t>
  </si>
  <si>
    <t>Penny Heap</t>
  </si>
  <si>
    <t>20</t>
  </si>
  <si>
    <t>Karen Parker</t>
  </si>
  <si>
    <t>Joanne Larty</t>
  </si>
  <si>
    <t>Richard Edwards</t>
  </si>
  <si>
    <t>Ian Porter</t>
  </si>
  <si>
    <t>Tania Milnes</t>
  </si>
  <si>
    <t>John Kewley</t>
  </si>
  <si>
    <t>Liz Heaton</t>
  </si>
  <si>
    <t>Charlotte Somers-Cocks</t>
  </si>
  <si>
    <t>Michael Smith</t>
  </si>
  <si>
    <t>Julia Sier</t>
  </si>
  <si>
    <t>Steve Wrigley</t>
  </si>
  <si>
    <t>Dave Hewitt</t>
  </si>
  <si>
    <t>WAROC</t>
  </si>
  <si>
    <t>Lorna Hewitt</t>
  </si>
  <si>
    <t>David Rosen</t>
  </si>
  <si>
    <t>Tom Barkas</t>
  </si>
  <si>
    <t>Sam Turner</t>
  </si>
  <si>
    <t>BAOC</t>
  </si>
  <si>
    <t>Jane Lusardi</t>
  </si>
  <si>
    <t>Helen Smith</t>
  </si>
  <si>
    <t>David Wilson</t>
  </si>
  <si>
    <t>Jo Matthew</t>
  </si>
  <si>
    <t>Alun Powell</t>
  </si>
  <si>
    <t>AIRE</t>
  </si>
  <si>
    <t>Anne Edwards</t>
  </si>
  <si>
    <t>TVOC</t>
  </si>
  <si>
    <t>Cerys Manning</t>
  </si>
  <si>
    <t>Alex Finch</t>
  </si>
  <si>
    <t>Katy Thompson</t>
  </si>
  <si>
    <t>David Gray</t>
  </si>
  <si>
    <t>David Jolly</t>
  </si>
  <si>
    <t>RAFO</t>
  </si>
  <si>
    <t>Rick Houghton</t>
  </si>
  <si>
    <t>Chris Taylor</t>
  </si>
  <si>
    <t>Daniel Allen</t>
  </si>
  <si>
    <t>Dave Walton</t>
  </si>
  <si>
    <t>Debby Warren</t>
  </si>
  <si>
    <t>Judith Powell</t>
  </si>
  <si>
    <t>75</t>
  </si>
  <si>
    <t>OD</t>
  </si>
  <si>
    <t>Martin Bagness</t>
  </si>
  <si>
    <t>WCOC</t>
  </si>
  <si>
    <t>Alan Hartley</t>
  </si>
  <si>
    <t>Janmie Rennie</t>
  </si>
  <si>
    <t>Alan Irving</t>
  </si>
  <si>
    <t>Dan Parker</t>
  </si>
  <si>
    <t>Steven Breeze</t>
  </si>
  <si>
    <t>Mark Simmonds</t>
  </si>
  <si>
    <t>Duncan Birtwistle</t>
  </si>
  <si>
    <t>Alastair Thomas</t>
  </si>
  <si>
    <t>Mark Nixon</t>
  </si>
  <si>
    <t>William Gardner</t>
  </si>
  <si>
    <t>Derek Allison</t>
  </si>
  <si>
    <t>Derek Fryer</t>
  </si>
  <si>
    <t>Daisy Rennie</t>
  </si>
  <si>
    <t xml:space="preserve">Emily Turner </t>
  </si>
  <si>
    <t>Jo Cleary</t>
  </si>
  <si>
    <t>Simon Cane</t>
  </si>
  <si>
    <t>Julian Lailey</t>
  </si>
  <si>
    <t>Miriam Rosen</t>
  </si>
  <si>
    <t>DVO</t>
  </si>
  <si>
    <t>Nicola Hart</t>
  </si>
  <si>
    <t>Alison Fryer</t>
  </si>
  <si>
    <t>Kristof Nowicki</t>
  </si>
  <si>
    <t>WRE</t>
  </si>
  <si>
    <t>Jack Wright</t>
  </si>
  <si>
    <t>Duncan Harris</t>
  </si>
  <si>
    <t>Jordan Larne</t>
  </si>
  <si>
    <t>Alice Felbaum</t>
  </si>
  <si>
    <t>Tim Martland</t>
  </si>
  <si>
    <t>Diane Jacks</t>
  </si>
  <si>
    <t>Paul Shannon</t>
  </si>
  <si>
    <t>Ian Weaver</t>
  </si>
  <si>
    <t>Sarah Bayliss</t>
  </si>
  <si>
    <t>Anthony Brockway</t>
  </si>
  <si>
    <t>Stephen Bingham</t>
  </si>
  <si>
    <t>Christopher Murray</t>
  </si>
  <si>
    <t>Fintan Douglas</t>
  </si>
  <si>
    <t>Chris Kemp</t>
  </si>
  <si>
    <t>Barry Chambers</t>
  </si>
  <si>
    <t>Richaed Thompson</t>
  </si>
  <si>
    <t>Amy Majumdar</t>
  </si>
  <si>
    <t>Liam Corner</t>
  </si>
  <si>
    <t>Anna Harris</t>
  </si>
  <si>
    <t>Edward Corden</t>
  </si>
  <si>
    <t>STOCKH</t>
  </si>
  <si>
    <t>Michael Hood</t>
  </si>
  <si>
    <t>John Fawcett</t>
  </si>
  <si>
    <t>Ghraham Heap</t>
  </si>
  <si>
    <t>Provisional NW Night League Results 2021-22</t>
  </si>
  <si>
    <t>Tandle Hill 20/11/21</t>
  </si>
  <si>
    <t>Nick o'Pendle 4/12/21</t>
  </si>
  <si>
    <t>Eaves Wood 11/12/21</t>
  </si>
  <si>
    <t>Thurstaston 22/01/22</t>
  </si>
  <si>
    <t>Haverthwaite 15/01/22</t>
  </si>
  <si>
    <t>Penrith Beacon 5/02/22</t>
  </si>
  <si>
    <t>Teggs Nose 12/02/22</t>
  </si>
  <si>
    <t>Competitors who attended all 7 events</t>
  </si>
  <si>
    <t>Jack Smith</t>
  </si>
  <si>
    <t>Mike Pedley</t>
  </si>
  <si>
    <t>Emma Taylor</t>
  </si>
  <si>
    <t>Simon Coppock</t>
  </si>
  <si>
    <t>Ben Fletcher</t>
  </si>
  <si>
    <t>William Coppock</t>
  </si>
  <si>
    <t>Kay Hawke</t>
  </si>
  <si>
    <t>Elaine Baker</t>
  </si>
  <si>
    <t>Matt Driver</t>
  </si>
  <si>
    <t>David Downes</t>
  </si>
  <si>
    <t>Edward Mellor</t>
  </si>
  <si>
    <t>Eric Burton</t>
  </si>
  <si>
    <t>James Coppock</t>
  </si>
  <si>
    <t>David Rose</t>
  </si>
  <si>
    <t>Ruth Harris</t>
  </si>
  <si>
    <t>Paul Taylor</t>
  </si>
  <si>
    <t>Karen Day</t>
  </si>
  <si>
    <t>Will Williams</t>
  </si>
  <si>
    <t>12</t>
  </si>
  <si>
    <t>George Rennie</t>
  </si>
  <si>
    <t>Pippa Shea</t>
  </si>
  <si>
    <t>Ben McDonald</t>
  </si>
  <si>
    <t>Tristan Manning</t>
  </si>
  <si>
    <t>10</t>
  </si>
  <si>
    <t>Nick Taylor</t>
  </si>
  <si>
    <t>Mike Snell</t>
  </si>
  <si>
    <t>ERYRI</t>
  </si>
  <si>
    <t>Sue Richmond</t>
  </si>
  <si>
    <t>David Wills</t>
  </si>
  <si>
    <t>Catherine Osborn</t>
  </si>
  <si>
    <t>Gary Alexander</t>
  </si>
  <si>
    <t>Dawn Figg</t>
  </si>
  <si>
    <t>Joe Murphy</t>
  </si>
  <si>
    <t>Allan Hodkinson</t>
  </si>
  <si>
    <t>Colin Woolford</t>
  </si>
  <si>
    <t>Yvonne Yung</t>
  </si>
  <si>
    <t>Geoff Briggs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</si>
</sst>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7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007E39"/>
      <name val="Arial"/>
      <family val="2"/>
    </font>
    <font>
      <sz val="10"/>
      <color rgb="FF0000FF"/>
      <name val="Arial"/>
      <family val="2"/>
    </font>
    <font>
      <sz val="10"/>
      <color rgb="FF007434"/>
      <name val="Arial"/>
      <family val="2"/>
    </font>
    <font>
      <sz val="10"/>
      <color rgb="FFFF6600"/>
      <name val="Arial"/>
      <family val="2"/>
    </font>
    <font>
      <sz val="10"/>
      <color rgb="FF30DC40"/>
      <name val="Arial"/>
      <family val="2"/>
    </font>
    <font>
      <sz val="10"/>
      <color rgb="FF996633"/>
      <name val="Arial"/>
      <family val="2"/>
    </font>
    <font>
      <sz val="10"/>
      <color rgb="FF009E4B"/>
      <name val="Arial"/>
      <family val="2"/>
    </font>
    <font>
      <sz val="10"/>
      <color rgb="FFE46D0A"/>
      <name val="Arial"/>
      <family val="2"/>
    </font>
    <font>
      <sz val="10"/>
      <color rgb="FF713605"/>
      <name val="Arial"/>
      <family val="2"/>
    </font>
    <font>
      <sz val="10"/>
      <color rgb="FF008000"/>
      <name val="Arial"/>
      <family val="2"/>
    </font>
    <font>
      <sz val="10"/>
      <color rgb="FF00642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Continuous" vertical="center"/>
    </xf>
    <xf numFmtId="49" fontId="3" fillId="0" borderId="10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/>
      <protection hidden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left" vertical="center"/>
    </xf>
    <xf numFmtId="2" fontId="5" fillId="0" borderId="16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20" xfId="0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49" fontId="0" fillId="0" borderId="25" xfId="0" applyNumberFormat="1" applyFill="1" applyBorder="1" applyAlignment="1">
      <alignment horizontal="left" vertical="center"/>
    </xf>
    <xf numFmtId="1" fontId="0" fillId="0" borderId="26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30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0" fillId="0" borderId="0" xfId="0" applyAlignment="1">
      <alignment/>
    </xf>
    <xf numFmtId="0" fontId="3" fillId="0" borderId="21" xfId="0" applyFont="1" applyFill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1" fillId="0" borderId="0" xfId="0" applyFont="1" applyAlignment="1">
      <alignment/>
    </xf>
    <xf numFmtId="0" fontId="13" fillId="0" borderId="30" xfId="0" applyFont="1" applyBorder="1" applyAlignment="1">
      <alignment/>
    </xf>
    <xf numFmtId="0" fontId="4" fillId="0" borderId="3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7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6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2" fillId="0" borderId="30" xfId="0" applyFont="1" applyBorder="1" applyAlignment="1">
      <alignment/>
    </xf>
    <xf numFmtId="0" fontId="36" fillId="0" borderId="23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7" xfId="0" applyFont="1" applyBorder="1" applyAlignment="1">
      <alignment/>
    </xf>
    <xf numFmtId="0" fontId="0" fillId="0" borderId="39" xfId="0" applyBorder="1" applyAlignment="1">
      <alignment/>
    </xf>
    <xf numFmtId="0" fontId="8" fillId="0" borderId="14" xfId="0" applyFont="1" applyBorder="1" applyAlignment="1">
      <alignment/>
    </xf>
    <xf numFmtId="0" fontId="13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12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54" fillId="0" borderId="30" xfId="0" applyFont="1" applyBorder="1" applyAlignment="1">
      <alignment/>
    </xf>
    <xf numFmtId="1" fontId="54" fillId="0" borderId="18" xfId="0" applyNumberFormat="1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1" fontId="55" fillId="0" borderId="18" xfId="0" applyNumberFormat="1" applyFont="1" applyFill="1" applyBorder="1" applyAlignment="1">
      <alignment/>
    </xf>
    <xf numFmtId="0" fontId="55" fillId="0" borderId="30" xfId="0" applyFont="1" applyBorder="1" applyAlignment="1">
      <alignment/>
    </xf>
    <xf numFmtId="0" fontId="55" fillId="0" borderId="45" xfId="0" applyFont="1" applyBorder="1" applyAlignment="1">
      <alignment/>
    </xf>
    <xf numFmtId="0" fontId="55" fillId="0" borderId="42" xfId="0" applyFont="1" applyBorder="1" applyAlignment="1">
      <alignment/>
    </xf>
    <xf numFmtId="0" fontId="56" fillId="0" borderId="18" xfId="0" applyFont="1" applyBorder="1" applyAlignment="1">
      <alignment/>
    </xf>
    <xf numFmtId="0" fontId="57" fillId="0" borderId="18" xfId="0" applyFont="1" applyBorder="1" applyAlignment="1">
      <alignment/>
    </xf>
    <xf numFmtId="0" fontId="58" fillId="0" borderId="18" xfId="0" applyFont="1" applyBorder="1" applyAlignment="1">
      <alignment/>
    </xf>
    <xf numFmtId="1" fontId="54" fillId="0" borderId="30" xfId="0" applyNumberFormat="1" applyFont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5" fillId="0" borderId="30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30" xfId="0" applyFont="1" applyBorder="1" applyAlignment="1">
      <alignment/>
    </xf>
    <xf numFmtId="0" fontId="59" fillId="0" borderId="18" xfId="0" applyFont="1" applyFill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30" xfId="0" applyFont="1" applyBorder="1" applyAlignment="1">
      <alignment/>
    </xf>
    <xf numFmtId="0" fontId="60" fillId="0" borderId="42" xfId="0" applyFont="1" applyBorder="1" applyAlignment="1">
      <alignment/>
    </xf>
    <xf numFmtId="0" fontId="56" fillId="0" borderId="18" xfId="0" applyFont="1" applyFill="1" applyBorder="1" applyAlignment="1">
      <alignment/>
    </xf>
    <xf numFmtId="0" fontId="54" fillId="0" borderId="42" xfId="0" applyFont="1" applyBorder="1" applyAlignment="1">
      <alignment/>
    </xf>
    <xf numFmtId="0" fontId="61" fillId="0" borderId="18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12" fillId="0" borderId="17" xfId="0" applyFont="1" applyFill="1" applyBorder="1" applyAlignment="1">
      <alignment/>
    </xf>
    <xf numFmtId="1" fontId="54" fillId="0" borderId="18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textRotation="90" wrapText="1"/>
    </xf>
    <xf numFmtId="0" fontId="5" fillId="0" borderId="4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" fontId="60" fillId="0" borderId="18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5" fillId="0" borderId="43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59" fillId="0" borderId="18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1" fontId="62" fillId="0" borderId="18" xfId="0" applyNumberFormat="1" applyFont="1" applyFill="1" applyBorder="1" applyAlignment="1">
      <alignment/>
    </xf>
    <xf numFmtId="1" fontId="53" fillId="0" borderId="18" xfId="0" applyNumberFormat="1" applyFont="1" applyFill="1" applyBorder="1" applyAlignment="1">
      <alignment/>
    </xf>
    <xf numFmtId="1" fontId="12" fillId="0" borderId="18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18" fillId="0" borderId="18" xfId="0" applyNumberFormat="1" applyFont="1" applyFill="1" applyBorder="1" applyAlignment="1">
      <alignment/>
    </xf>
    <xf numFmtId="1" fontId="13" fillId="0" borderId="46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vertical="center"/>
    </xf>
    <xf numFmtId="1" fontId="63" fillId="0" borderId="18" xfId="0" applyNumberFormat="1" applyFont="1" applyFill="1" applyBorder="1" applyAlignment="1">
      <alignment/>
    </xf>
    <xf numFmtId="0" fontId="63" fillId="0" borderId="18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42" xfId="0" applyFont="1" applyBorder="1" applyAlignment="1">
      <alignment/>
    </xf>
    <xf numFmtId="0" fontId="56" fillId="0" borderId="17" xfId="0" applyFont="1" applyBorder="1" applyAlignment="1">
      <alignment/>
    </xf>
    <xf numFmtId="0" fontId="55" fillId="0" borderId="42" xfId="0" applyFont="1" applyFill="1" applyBorder="1" applyAlignment="1">
      <alignment/>
    </xf>
    <xf numFmtId="0" fontId="2" fillId="0" borderId="47" xfId="0" applyFont="1" applyFill="1" applyBorder="1" applyAlignment="1">
      <alignment horizontal="centerContinuous" vertical="center"/>
    </xf>
    <xf numFmtId="0" fontId="53" fillId="0" borderId="42" xfId="0" applyFont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48" xfId="0" applyFont="1" applyBorder="1" applyAlignment="1">
      <alignment/>
    </xf>
    <xf numFmtId="0" fontId="54" fillId="0" borderId="19" xfId="0" applyFont="1" applyBorder="1" applyAlignment="1">
      <alignment/>
    </xf>
    <xf numFmtId="1" fontId="54" fillId="0" borderId="17" xfId="0" applyNumberFormat="1" applyFont="1" applyFill="1" applyBorder="1" applyAlignment="1">
      <alignment/>
    </xf>
    <xf numFmtId="0" fontId="60" fillId="0" borderId="45" xfId="0" applyFont="1" applyBorder="1" applyAlignment="1">
      <alignment/>
    </xf>
    <xf numFmtId="0" fontId="62" fillId="0" borderId="30" xfId="0" applyFont="1" applyBorder="1" applyAlignment="1">
      <alignment/>
    </xf>
    <xf numFmtId="0" fontId="60" fillId="0" borderId="19" xfId="0" applyFont="1" applyBorder="1" applyAlignment="1">
      <alignment/>
    </xf>
    <xf numFmtId="1" fontId="59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7"/>
  <sheetViews>
    <sheetView tabSelected="1" zoomScalePageLayoutView="0" workbookViewId="0" topLeftCell="A1">
      <selection activeCell="A186" sqref="A186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8" width="6.7109375" style="81" customWidth="1"/>
    <col min="9" max="9" width="6.7109375" style="186" customWidth="1"/>
    <col min="10" max="10" width="6.7109375" style="81" customWidth="1"/>
    <col min="11" max="13" width="6.7109375" style="13" customWidth="1"/>
    <col min="14" max="14" width="6.57421875" style="0" bestFit="1" customWidth="1"/>
    <col min="15" max="15" width="3.57421875" style="0" hidden="1" customWidth="1"/>
    <col min="16" max="16" width="5.57421875" style="0" bestFit="1" customWidth="1"/>
  </cols>
  <sheetData>
    <row r="1" spans="1:16" ht="81" customHeight="1" thickBot="1">
      <c r="A1" s="195" t="s">
        <v>213</v>
      </c>
      <c r="B1" s="1"/>
      <c r="C1" s="1"/>
      <c r="D1" s="2"/>
      <c r="E1" s="1"/>
      <c r="F1" s="1"/>
      <c r="G1" s="57" t="s">
        <v>214</v>
      </c>
      <c r="H1" s="57" t="s">
        <v>215</v>
      </c>
      <c r="I1" s="161" t="s">
        <v>216</v>
      </c>
      <c r="J1" s="58" t="s">
        <v>218</v>
      </c>
      <c r="K1" s="58" t="s">
        <v>217</v>
      </c>
      <c r="L1" s="58" t="s">
        <v>219</v>
      </c>
      <c r="M1" s="58" t="s">
        <v>220</v>
      </c>
      <c r="N1" s="3"/>
      <c r="O1" s="3"/>
      <c r="P1" s="4"/>
    </row>
    <row r="2" spans="1:16" ht="18.75" thickBot="1">
      <c r="A2" s="5" t="s">
        <v>0</v>
      </c>
      <c r="B2" s="6">
        <v>0</v>
      </c>
      <c r="C2" s="7"/>
      <c r="D2" s="8"/>
      <c r="E2" s="9"/>
      <c r="F2" s="7"/>
      <c r="G2" s="10"/>
      <c r="H2" s="127"/>
      <c r="I2" s="162"/>
      <c r="J2" s="127"/>
      <c r="K2" s="127"/>
      <c r="L2" s="127"/>
      <c r="M2" s="127"/>
      <c r="N2" s="12"/>
      <c r="O2" s="12"/>
      <c r="P2" s="13"/>
    </row>
    <row r="3" spans="1:16" ht="15.75" thickBot="1">
      <c r="A3" s="82" t="s">
        <v>1</v>
      </c>
      <c r="B3" s="14" t="s">
        <v>2</v>
      </c>
      <c r="C3" s="106" t="s">
        <v>3</v>
      </c>
      <c r="D3" s="107"/>
      <c r="E3" s="15" t="s">
        <v>4</v>
      </c>
      <c r="F3" s="14" t="s">
        <v>5</v>
      </c>
      <c r="G3" s="59" t="s">
        <v>10</v>
      </c>
      <c r="H3" s="60" t="s">
        <v>8</v>
      </c>
      <c r="I3" s="163" t="s">
        <v>9</v>
      </c>
      <c r="J3" s="60" t="s">
        <v>14</v>
      </c>
      <c r="K3" s="60" t="s">
        <v>6</v>
      </c>
      <c r="L3" s="60" t="s">
        <v>102</v>
      </c>
      <c r="M3" s="121" t="s">
        <v>7</v>
      </c>
      <c r="N3" s="91" t="s">
        <v>11</v>
      </c>
      <c r="O3" s="91" t="s">
        <v>67</v>
      </c>
      <c r="P3" s="16" t="s">
        <v>12</v>
      </c>
    </row>
    <row r="4" spans="1:16" s="110" customFormat="1" ht="15">
      <c r="A4" s="17" t="s">
        <v>243</v>
      </c>
      <c r="B4" s="18" t="s">
        <v>10</v>
      </c>
      <c r="C4" s="19" t="s">
        <v>13</v>
      </c>
      <c r="D4" s="20" t="s">
        <v>74</v>
      </c>
      <c r="E4" s="17">
        <f aca="true" t="shared" si="0" ref="E4:E10">Best3</f>
        <v>20</v>
      </c>
      <c r="F4" s="18">
        <f aca="true" t="shared" si="1" ref="F4:F10">COUNT(G4:M4)</f>
        <v>1</v>
      </c>
      <c r="G4" s="150">
        <v>20</v>
      </c>
      <c r="H4" s="114"/>
      <c r="I4" s="160"/>
      <c r="J4" s="114"/>
      <c r="K4" s="114"/>
      <c r="L4" s="114"/>
      <c r="M4" s="86"/>
      <c r="N4" s="94"/>
      <c r="O4" s="94"/>
      <c r="P4" s="21">
        <f aca="true" t="shared" si="2" ref="P4:P10">IF(F4=0,0,AVERAGE(G4:M4))</f>
        <v>20</v>
      </c>
    </row>
    <row r="5" spans="1:27" s="110" customFormat="1" ht="15">
      <c r="A5" s="187" t="s">
        <v>244</v>
      </c>
      <c r="B5" s="18" t="s">
        <v>7</v>
      </c>
      <c r="C5" s="19" t="s">
        <v>13</v>
      </c>
      <c r="D5" s="20" t="s">
        <v>245</v>
      </c>
      <c r="E5" s="17">
        <f t="shared" si="0"/>
        <v>19</v>
      </c>
      <c r="F5" s="18">
        <f t="shared" si="1"/>
        <v>1</v>
      </c>
      <c r="G5" s="150">
        <v>19</v>
      </c>
      <c r="H5" s="114"/>
      <c r="I5" s="160"/>
      <c r="J5" s="114"/>
      <c r="K5" s="114"/>
      <c r="L5" s="114"/>
      <c r="M5" s="130"/>
      <c r="N5" s="93"/>
      <c r="O5" s="93"/>
      <c r="P5" s="21">
        <f t="shared" si="2"/>
        <v>19</v>
      </c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18" s="110" customFormat="1" ht="15">
      <c r="A6" s="17" t="s">
        <v>239</v>
      </c>
      <c r="B6" s="18" t="s">
        <v>61</v>
      </c>
      <c r="C6" s="19" t="s">
        <v>13</v>
      </c>
      <c r="D6" s="20" t="s">
        <v>240</v>
      </c>
      <c r="E6" s="17">
        <f t="shared" si="0"/>
        <v>0</v>
      </c>
      <c r="F6" s="18">
        <f t="shared" si="1"/>
        <v>1</v>
      </c>
      <c r="G6" s="191">
        <v>0</v>
      </c>
      <c r="H6" s="151"/>
      <c r="I6" s="160"/>
      <c r="J6" s="151"/>
      <c r="K6" s="151"/>
      <c r="L6" s="151"/>
      <c r="M6" s="152"/>
      <c r="N6" s="93"/>
      <c r="O6" s="93"/>
      <c r="P6" s="21">
        <f t="shared" si="2"/>
        <v>0</v>
      </c>
      <c r="Q6" s="85"/>
      <c r="R6" s="85"/>
    </row>
    <row r="7" spans="1:16" s="85" customFormat="1" ht="15">
      <c r="A7" s="17" t="s">
        <v>241</v>
      </c>
      <c r="B7" s="18" t="s">
        <v>165</v>
      </c>
      <c r="C7" s="19" t="s">
        <v>13</v>
      </c>
      <c r="D7" s="20" t="s">
        <v>74</v>
      </c>
      <c r="E7" s="17">
        <f t="shared" si="0"/>
        <v>0</v>
      </c>
      <c r="F7" s="18">
        <f t="shared" si="1"/>
        <v>1</v>
      </c>
      <c r="G7" s="150">
        <v>0</v>
      </c>
      <c r="H7" s="133"/>
      <c r="I7" s="160"/>
      <c r="J7" s="114"/>
      <c r="K7" s="114"/>
      <c r="L7" s="114"/>
      <c r="M7" s="130"/>
      <c r="N7" s="93"/>
      <c r="O7" s="93"/>
      <c r="P7" s="21">
        <f t="shared" si="2"/>
        <v>0</v>
      </c>
    </row>
    <row r="8" spans="1:16" s="85" customFormat="1" ht="15" hidden="1">
      <c r="A8" s="17" t="s">
        <v>208</v>
      </c>
      <c r="B8" s="18" t="s">
        <v>209</v>
      </c>
      <c r="C8" s="19" t="s">
        <v>13</v>
      </c>
      <c r="D8" s="20" t="s">
        <v>75</v>
      </c>
      <c r="E8" s="17">
        <f t="shared" si="0"/>
        <v>0</v>
      </c>
      <c r="F8" s="18">
        <f t="shared" si="1"/>
        <v>0</v>
      </c>
      <c r="G8" s="84"/>
      <c r="H8" s="83"/>
      <c r="I8" s="165"/>
      <c r="J8" s="83"/>
      <c r="K8" s="114"/>
      <c r="L8" s="114"/>
      <c r="M8" s="86"/>
      <c r="N8" s="93"/>
      <c r="O8" s="93"/>
      <c r="P8" s="21">
        <f t="shared" si="2"/>
        <v>0</v>
      </c>
    </row>
    <row r="9" spans="1:27" s="85" customFormat="1" ht="15" hidden="1">
      <c r="A9" s="17" t="s">
        <v>110</v>
      </c>
      <c r="B9" s="18" t="s">
        <v>9</v>
      </c>
      <c r="C9" s="19" t="s">
        <v>13</v>
      </c>
      <c r="D9" s="20" t="s">
        <v>75</v>
      </c>
      <c r="E9" s="17">
        <f t="shared" si="0"/>
        <v>0</v>
      </c>
      <c r="F9" s="18">
        <f t="shared" si="1"/>
        <v>0</v>
      </c>
      <c r="G9" s="191"/>
      <c r="H9" s="189"/>
      <c r="I9" s="188"/>
      <c r="J9" s="189"/>
      <c r="K9" s="189"/>
      <c r="L9" s="189"/>
      <c r="M9" s="190"/>
      <c r="N9" s="94"/>
      <c r="O9" s="94"/>
      <c r="P9" s="21">
        <f t="shared" si="2"/>
        <v>0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16" s="85" customFormat="1" ht="15" hidden="1">
      <c r="A10" s="17"/>
      <c r="B10" s="18"/>
      <c r="C10" s="19" t="s">
        <v>13</v>
      </c>
      <c r="D10" s="20"/>
      <c r="E10" s="17">
        <f t="shared" si="0"/>
        <v>0</v>
      </c>
      <c r="F10" s="18">
        <f t="shared" si="1"/>
        <v>0</v>
      </c>
      <c r="G10" s="84"/>
      <c r="H10" s="83"/>
      <c r="I10" s="165"/>
      <c r="J10" s="83"/>
      <c r="K10" s="83"/>
      <c r="L10" s="83"/>
      <c r="M10" s="86"/>
      <c r="N10" s="93"/>
      <c r="O10" s="93"/>
      <c r="P10" s="21">
        <f t="shared" si="2"/>
        <v>0</v>
      </c>
    </row>
    <row r="11" spans="1:16" ht="15.75" thickBot="1">
      <c r="A11" s="17"/>
      <c r="B11" s="18"/>
      <c r="C11" s="19"/>
      <c r="D11" s="20"/>
      <c r="E11" s="17"/>
      <c r="F11" s="18"/>
      <c r="G11" s="64"/>
      <c r="H11" s="63"/>
      <c r="I11" s="166"/>
      <c r="J11" s="63"/>
      <c r="K11" s="62"/>
      <c r="L11" s="62"/>
      <c r="M11" s="122"/>
      <c r="N11" s="94"/>
      <c r="O11" s="94"/>
      <c r="P11" s="22"/>
    </row>
    <row r="12" spans="1:16" ht="18.75" thickBot="1">
      <c r="A12" s="5" t="s">
        <v>90</v>
      </c>
      <c r="B12" s="7"/>
      <c r="C12" s="7"/>
      <c r="D12" s="8"/>
      <c r="E12" s="9"/>
      <c r="F12" s="7"/>
      <c r="G12" s="10"/>
      <c r="H12" s="127"/>
      <c r="I12" s="167"/>
      <c r="J12" s="127"/>
      <c r="K12" s="127"/>
      <c r="L12" s="127"/>
      <c r="M12" s="127"/>
      <c r="N12" s="95"/>
      <c r="O12" s="95"/>
      <c r="P12" s="23"/>
    </row>
    <row r="13" spans="1:16" ht="15.75" thickBot="1">
      <c r="A13" s="82" t="s">
        <v>1</v>
      </c>
      <c r="B13" s="14" t="s">
        <v>2</v>
      </c>
      <c r="C13" s="106" t="s">
        <v>3</v>
      </c>
      <c r="D13" s="107"/>
      <c r="E13" s="15" t="s">
        <v>4</v>
      </c>
      <c r="F13" s="14" t="s">
        <v>5</v>
      </c>
      <c r="G13" s="59" t="s">
        <v>10</v>
      </c>
      <c r="H13" s="60" t="s">
        <v>8</v>
      </c>
      <c r="I13" s="163" t="s">
        <v>9</v>
      </c>
      <c r="J13" s="60" t="s">
        <v>14</v>
      </c>
      <c r="K13" s="60" t="s">
        <v>6</v>
      </c>
      <c r="L13" s="60" t="s">
        <v>102</v>
      </c>
      <c r="M13" s="121" t="s">
        <v>7</v>
      </c>
      <c r="N13" s="91" t="s">
        <v>11</v>
      </c>
      <c r="O13" s="91" t="s">
        <v>67</v>
      </c>
      <c r="P13" s="16" t="s">
        <v>12</v>
      </c>
    </row>
    <row r="14" spans="1:27" s="110" customFormat="1" ht="15">
      <c r="A14" s="17" t="s">
        <v>120</v>
      </c>
      <c r="B14" s="18" t="s">
        <v>6</v>
      </c>
      <c r="C14" s="19" t="s">
        <v>13</v>
      </c>
      <c r="D14" s="20" t="s">
        <v>21</v>
      </c>
      <c r="E14" s="17">
        <f>Best3</f>
        <v>67</v>
      </c>
      <c r="F14" s="18">
        <f>COUNT(G14:M14)</f>
        <v>2</v>
      </c>
      <c r="G14" s="115">
        <v>32</v>
      </c>
      <c r="H14" s="114">
        <v>35</v>
      </c>
      <c r="I14" s="160"/>
      <c r="J14" s="114"/>
      <c r="K14" s="114"/>
      <c r="L14" s="114"/>
      <c r="M14" s="130"/>
      <c r="N14" s="93"/>
      <c r="O14" s="93"/>
      <c r="P14" s="21">
        <f>IF(F14=0,0,AVERAGE(G14:M14))</f>
        <v>33.5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s="110" customFormat="1" ht="15">
      <c r="A15" s="17" t="s">
        <v>246</v>
      </c>
      <c r="B15" s="18" t="s">
        <v>7</v>
      </c>
      <c r="C15" s="19" t="s">
        <v>13</v>
      </c>
      <c r="D15" s="20" t="s">
        <v>21</v>
      </c>
      <c r="E15" s="17">
        <f>Best3</f>
        <v>39</v>
      </c>
      <c r="F15" s="18">
        <f>COUNT(G15:M15)</f>
        <v>1</v>
      </c>
      <c r="G15" s="115"/>
      <c r="H15" s="114">
        <v>39</v>
      </c>
      <c r="I15" s="160"/>
      <c r="J15" s="114"/>
      <c r="K15" s="114"/>
      <c r="L15" s="114"/>
      <c r="M15" s="130"/>
      <c r="N15" s="94"/>
      <c r="O15" s="94"/>
      <c r="P15" s="21">
        <f>IF(F15=0,0,AVERAGE(G15:M15))</f>
        <v>39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16" s="110" customFormat="1" ht="15">
      <c r="A16" s="17" t="s">
        <v>222</v>
      </c>
      <c r="B16" s="18" t="s">
        <v>6</v>
      </c>
      <c r="C16" s="19" t="s">
        <v>13</v>
      </c>
      <c r="D16" s="20" t="s">
        <v>69</v>
      </c>
      <c r="E16" s="17">
        <f>Best3</f>
        <v>39</v>
      </c>
      <c r="F16" s="18">
        <f>COUNT(G16:M16)</f>
        <v>1</v>
      </c>
      <c r="G16" s="115">
        <v>39</v>
      </c>
      <c r="H16" s="114"/>
      <c r="I16" s="160"/>
      <c r="J16" s="114"/>
      <c r="K16" s="114"/>
      <c r="L16" s="114"/>
      <c r="M16" s="130"/>
      <c r="N16" s="94"/>
      <c r="O16" s="94"/>
      <c r="P16" s="21">
        <f>IF(F16=0,0,AVERAGE(G16:M16))</f>
        <v>39</v>
      </c>
    </row>
    <row r="17" spans="1:16" s="110" customFormat="1" ht="15">
      <c r="A17" s="17" t="s">
        <v>15</v>
      </c>
      <c r="B17" s="18" t="s">
        <v>10</v>
      </c>
      <c r="C17" s="19" t="s">
        <v>13</v>
      </c>
      <c r="D17" s="20" t="s">
        <v>17</v>
      </c>
      <c r="E17" s="17">
        <f>Best3</f>
        <v>34</v>
      </c>
      <c r="F17" s="18">
        <f>COUNT(G17:M17)</f>
        <v>2</v>
      </c>
      <c r="G17" s="115">
        <v>34</v>
      </c>
      <c r="H17" s="114">
        <v>0</v>
      </c>
      <c r="I17" s="160"/>
      <c r="J17" s="114"/>
      <c r="K17" s="114"/>
      <c r="L17" s="114"/>
      <c r="M17" s="130"/>
      <c r="N17" s="94"/>
      <c r="O17" s="94"/>
      <c r="P17" s="21">
        <f>IF(F17=0,0,AVERAGE(G17:M17))</f>
        <v>17</v>
      </c>
    </row>
    <row r="18" spans="1:16" s="85" customFormat="1" ht="15">
      <c r="A18" s="17" t="s">
        <v>230</v>
      </c>
      <c r="B18" s="18" t="s">
        <v>10</v>
      </c>
      <c r="C18" s="19" t="s">
        <v>13</v>
      </c>
      <c r="D18" s="20" t="s">
        <v>16</v>
      </c>
      <c r="E18" s="17">
        <f>Best3</f>
        <v>30</v>
      </c>
      <c r="F18" s="18">
        <f>COUNT(G18:M18)</f>
        <v>1</v>
      </c>
      <c r="G18" s="191">
        <v>30</v>
      </c>
      <c r="H18" s="189"/>
      <c r="I18" s="188"/>
      <c r="J18" s="189"/>
      <c r="K18" s="189"/>
      <c r="L18" s="189"/>
      <c r="M18" s="190"/>
      <c r="N18" s="94"/>
      <c r="O18" s="94"/>
      <c r="P18" s="21">
        <f>IF(F18=0,0,AVERAGE(G18:M18))</f>
        <v>30</v>
      </c>
    </row>
    <row r="19" spans="1:27" ht="15">
      <c r="A19" s="17" t="s">
        <v>250</v>
      </c>
      <c r="B19" s="18" t="s">
        <v>61</v>
      </c>
      <c r="C19" s="19" t="s">
        <v>13</v>
      </c>
      <c r="D19" s="20" t="s">
        <v>16</v>
      </c>
      <c r="E19" s="17">
        <f>Best3</f>
        <v>29</v>
      </c>
      <c r="F19" s="18">
        <f>COUNT(G19:M19)</f>
        <v>1</v>
      </c>
      <c r="G19" s="150"/>
      <c r="H19" s="114">
        <v>29</v>
      </c>
      <c r="I19" s="160"/>
      <c r="J19" s="114"/>
      <c r="K19" s="114"/>
      <c r="L19" s="114"/>
      <c r="M19" s="130"/>
      <c r="N19" s="93"/>
      <c r="O19" s="93"/>
      <c r="P19" s="21">
        <f>IF(F19=0,0,AVERAGE(G19:M19))</f>
        <v>29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s="85" customFormat="1" ht="15">
      <c r="A20" s="17" t="s">
        <v>255</v>
      </c>
      <c r="B20" s="18" t="s">
        <v>8</v>
      </c>
      <c r="C20" s="19" t="s">
        <v>13</v>
      </c>
      <c r="D20" s="20" t="s">
        <v>17</v>
      </c>
      <c r="E20" s="17">
        <f>Best3</f>
        <v>27</v>
      </c>
      <c r="F20" s="18">
        <f>COUNT(G20:M20)</f>
        <v>1</v>
      </c>
      <c r="G20" s="115"/>
      <c r="H20" s="158">
        <v>27</v>
      </c>
      <c r="I20" s="160"/>
      <c r="J20" s="114"/>
      <c r="K20" s="140"/>
      <c r="L20" s="140"/>
      <c r="M20" s="130"/>
      <c r="N20" s="93"/>
      <c r="O20" s="93"/>
      <c r="P20" s="21">
        <f>IF(F20=0,0,AVERAGE(G20:M20))</f>
        <v>27</v>
      </c>
      <c r="S20"/>
      <c r="T20"/>
      <c r="U20"/>
      <c r="V20"/>
      <c r="W20"/>
      <c r="X20"/>
      <c r="Y20"/>
      <c r="Z20"/>
      <c r="AA20"/>
    </row>
    <row r="21" spans="1:27" s="110" customFormat="1" ht="15">
      <c r="A21" s="17" t="s">
        <v>226</v>
      </c>
      <c r="B21" s="18" t="s">
        <v>6</v>
      </c>
      <c r="C21" s="19" t="s">
        <v>13</v>
      </c>
      <c r="D21" s="20" t="s">
        <v>17</v>
      </c>
      <c r="E21" s="17">
        <f>Best3</f>
        <v>24</v>
      </c>
      <c r="F21" s="18">
        <f>COUNT(G21:M21)</f>
        <v>1</v>
      </c>
      <c r="G21" s="115">
        <v>24</v>
      </c>
      <c r="H21" s="114"/>
      <c r="I21" s="160"/>
      <c r="J21" s="114"/>
      <c r="K21" s="114"/>
      <c r="L21" s="114"/>
      <c r="M21" s="130"/>
      <c r="N21" s="93"/>
      <c r="O21" s="93"/>
      <c r="P21" s="21">
        <f>IF(F21=0,0,AVERAGE(G21:M21))</f>
        <v>24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16" s="85" customFormat="1" ht="15">
      <c r="A22" s="17" t="s">
        <v>227</v>
      </c>
      <c r="B22" s="18" t="s">
        <v>61</v>
      </c>
      <c r="C22" s="19" t="s">
        <v>13</v>
      </c>
      <c r="D22" s="20" t="s">
        <v>123</v>
      </c>
      <c r="E22" s="17">
        <f>Best3</f>
        <v>23</v>
      </c>
      <c r="F22" s="18">
        <f>COUNT(G22:M22)</f>
        <v>1</v>
      </c>
      <c r="G22" s="115">
        <v>23</v>
      </c>
      <c r="H22" s="189"/>
      <c r="I22" s="188"/>
      <c r="J22" s="189"/>
      <c r="K22" s="189"/>
      <c r="L22" s="189"/>
      <c r="M22" s="192"/>
      <c r="N22" s="94"/>
      <c r="O22" s="94"/>
      <c r="P22" s="21">
        <f>IF(F22=0,0,AVERAGE(G22:M22))</f>
        <v>23</v>
      </c>
    </row>
    <row r="23" spans="1:27" s="110" customFormat="1" ht="15">
      <c r="A23" s="17" t="s">
        <v>256</v>
      </c>
      <c r="B23" s="18" t="s">
        <v>8</v>
      </c>
      <c r="C23" s="19" t="s">
        <v>13</v>
      </c>
      <c r="D23" s="20" t="s">
        <v>17</v>
      </c>
      <c r="E23" s="17">
        <f>Best3</f>
        <v>22</v>
      </c>
      <c r="F23" s="18">
        <f>COUNT(G23:M23)</f>
        <v>1</v>
      </c>
      <c r="G23" s="115"/>
      <c r="H23" s="158">
        <v>22</v>
      </c>
      <c r="I23" s="160"/>
      <c r="J23" s="114"/>
      <c r="K23" s="140"/>
      <c r="L23" s="140"/>
      <c r="M23" s="130"/>
      <c r="N23" s="93"/>
      <c r="O23" s="93"/>
      <c r="P23" s="21">
        <f>IF(F23=0,0,AVERAGE(G23:M23))</f>
        <v>22</v>
      </c>
      <c r="Q23" s="85"/>
      <c r="R23" s="85"/>
      <c r="S23"/>
      <c r="T23"/>
      <c r="U23"/>
      <c r="V23"/>
      <c r="W23"/>
      <c r="X23"/>
      <c r="Y23"/>
      <c r="Z23"/>
      <c r="AA23"/>
    </row>
    <row r="24" spans="1:27" s="110" customFormat="1" ht="15">
      <c r="A24" s="17" t="s">
        <v>234</v>
      </c>
      <c r="B24" s="18" t="s">
        <v>61</v>
      </c>
      <c r="C24" s="19" t="s">
        <v>13</v>
      </c>
      <c r="D24" s="20" t="s">
        <v>123</v>
      </c>
      <c r="E24" s="17">
        <f>Best3</f>
        <v>22</v>
      </c>
      <c r="F24" s="18">
        <f>COUNT(G24:M24)</f>
        <v>1</v>
      </c>
      <c r="G24" s="191">
        <v>22</v>
      </c>
      <c r="H24" s="114"/>
      <c r="I24" s="160"/>
      <c r="J24" s="114"/>
      <c r="K24" s="114"/>
      <c r="L24" s="114"/>
      <c r="M24" s="130"/>
      <c r="N24" s="94"/>
      <c r="O24" s="94"/>
      <c r="P24" s="21">
        <f>IF(F24=0,0,AVERAGE(G24:M24))</f>
        <v>22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16" s="110" customFormat="1" ht="15" hidden="1">
      <c r="A25" s="17" t="s">
        <v>166</v>
      </c>
      <c r="B25" s="18" t="s">
        <v>102</v>
      </c>
      <c r="C25" s="19" t="s">
        <v>13</v>
      </c>
      <c r="D25" s="20" t="s">
        <v>17</v>
      </c>
      <c r="E25" s="17">
        <f>Best3</f>
        <v>0</v>
      </c>
      <c r="F25" s="18">
        <f>COUNT(G25:M25)</f>
        <v>0</v>
      </c>
      <c r="G25" s="132"/>
      <c r="H25" s="133"/>
      <c r="I25" s="160"/>
      <c r="J25" s="133"/>
      <c r="K25" s="133"/>
      <c r="L25" s="133"/>
      <c r="M25" s="135"/>
      <c r="N25" s="94"/>
      <c r="O25" s="94"/>
      <c r="P25" s="21">
        <f>IF(F25=0,0,AVERAGE(G25:M25))</f>
        <v>0</v>
      </c>
    </row>
    <row r="26" spans="1:27" s="110" customFormat="1" ht="15" hidden="1">
      <c r="A26" s="17" t="s">
        <v>170</v>
      </c>
      <c r="B26" s="18" t="s">
        <v>165</v>
      </c>
      <c r="C26" s="19" t="s">
        <v>13</v>
      </c>
      <c r="D26" s="20" t="s">
        <v>17</v>
      </c>
      <c r="E26" s="17">
        <f>Best3</f>
        <v>0</v>
      </c>
      <c r="F26" s="18">
        <f>COUNT(G26:M26)</f>
        <v>0</v>
      </c>
      <c r="G26" s="115"/>
      <c r="H26" s="114"/>
      <c r="I26" s="160"/>
      <c r="J26" s="114"/>
      <c r="K26" s="114"/>
      <c r="L26" s="114"/>
      <c r="M26" s="130"/>
      <c r="N26" s="93"/>
      <c r="O26" s="93"/>
      <c r="P26" s="21">
        <f>IF(F26=0,0,AVERAGE(G26:M26))</f>
        <v>0</v>
      </c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16" s="85" customFormat="1" ht="15" hidden="1">
      <c r="A27" s="17" t="s">
        <v>154</v>
      </c>
      <c r="B27" s="18" t="s">
        <v>155</v>
      </c>
      <c r="C27" s="19" t="s">
        <v>13</v>
      </c>
      <c r="D27" s="20" t="s">
        <v>17</v>
      </c>
      <c r="E27" s="17">
        <f>Best3</f>
        <v>0</v>
      </c>
      <c r="F27" s="18">
        <f>COUNT(G27:M27)</f>
        <v>0</v>
      </c>
      <c r="G27" s="191"/>
      <c r="H27" s="189"/>
      <c r="I27" s="188"/>
      <c r="J27" s="189"/>
      <c r="K27" s="189"/>
      <c r="L27" s="189"/>
      <c r="M27" s="190"/>
      <c r="N27" s="94"/>
      <c r="O27" s="94"/>
      <c r="P27" s="21">
        <f>IF(F27=0,0,AVERAGE(G27:M27))</f>
        <v>0</v>
      </c>
    </row>
    <row r="28" spans="1:27" s="110" customFormat="1" ht="15" hidden="1">
      <c r="A28" s="17" t="s">
        <v>211</v>
      </c>
      <c r="B28" s="18" t="s">
        <v>8</v>
      </c>
      <c r="C28" s="19" t="s">
        <v>13</v>
      </c>
      <c r="D28" s="20" t="s">
        <v>17</v>
      </c>
      <c r="E28" s="17">
        <f>Best3</f>
        <v>0</v>
      </c>
      <c r="F28" s="18">
        <f>COUNT(G28:M28)</f>
        <v>0</v>
      </c>
      <c r="G28" s="115"/>
      <c r="H28" s="114"/>
      <c r="I28" s="160"/>
      <c r="J28" s="114"/>
      <c r="K28" s="158"/>
      <c r="L28" s="158"/>
      <c r="M28" s="130"/>
      <c r="N28" s="94"/>
      <c r="O28" s="94"/>
      <c r="P28" s="21">
        <f>IF(F28=0,0,AVERAGE(G28:M28))</f>
        <v>0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18" s="85" customFormat="1" ht="15" hidden="1">
      <c r="A29" s="17" t="s">
        <v>71</v>
      </c>
      <c r="B29" s="18" t="s">
        <v>10</v>
      </c>
      <c r="C29" s="19" t="s">
        <v>13</v>
      </c>
      <c r="D29" s="20" t="s">
        <v>17</v>
      </c>
      <c r="E29" s="17">
        <f>Best3</f>
        <v>0</v>
      </c>
      <c r="F29" s="18">
        <f>COUNT(G29:M29)</f>
        <v>0</v>
      </c>
      <c r="G29" s="115"/>
      <c r="H29" s="114"/>
      <c r="I29" s="160"/>
      <c r="J29" s="114"/>
      <c r="K29" s="114"/>
      <c r="L29" s="114"/>
      <c r="M29" s="130"/>
      <c r="N29" s="94"/>
      <c r="O29" s="94"/>
      <c r="P29" s="21">
        <f>IF(F29=0,0,AVERAGE(G29:M29))</f>
        <v>0</v>
      </c>
      <c r="Q29" s="110"/>
      <c r="R29" s="110"/>
    </row>
    <row r="30" spans="1:16" s="85" customFormat="1" ht="15" hidden="1">
      <c r="A30" s="17" t="s">
        <v>109</v>
      </c>
      <c r="B30" s="18" t="s">
        <v>9</v>
      </c>
      <c r="C30" s="19" t="s">
        <v>13</v>
      </c>
      <c r="D30" s="20" t="s">
        <v>17</v>
      </c>
      <c r="E30" s="17">
        <f>Best3</f>
        <v>0</v>
      </c>
      <c r="F30" s="18">
        <f>COUNT(G30:M30)</f>
        <v>0</v>
      </c>
      <c r="G30" s="115"/>
      <c r="H30" s="189"/>
      <c r="I30" s="188"/>
      <c r="J30" s="189"/>
      <c r="K30" s="189"/>
      <c r="L30" s="189"/>
      <c r="M30" s="190"/>
      <c r="N30" s="93"/>
      <c r="O30" s="93"/>
      <c r="P30" s="21">
        <f>IF(F30=0,0,AVERAGE(G30:M30))</f>
        <v>0</v>
      </c>
    </row>
    <row r="31" spans="1:16" s="85" customFormat="1" ht="15" hidden="1">
      <c r="A31" s="17" t="s">
        <v>153</v>
      </c>
      <c r="B31" s="18" t="s">
        <v>7</v>
      </c>
      <c r="C31" s="19" t="s">
        <v>13</v>
      </c>
      <c r="D31" s="20" t="s">
        <v>21</v>
      </c>
      <c r="E31" s="17">
        <f>Best3</f>
        <v>0</v>
      </c>
      <c r="F31" s="18">
        <f>COUNT(G31:M31)</f>
        <v>0</v>
      </c>
      <c r="G31" s="115"/>
      <c r="H31" s="189"/>
      <c r="I31" s="188"/>
      <c r="J31" s="114"/>
      <c r="K31" s="189"/>
      <c r="L31" s="189"/>
      <c r="M31" s="190"/>
      <c r="N31" s="94"/>
      <c r="O31" s="94"/>
      <c r="P31" s="21">
        <f>IF(F31=0,0,AVERAGE(G31:M31))</f>
        <v>0</v>
      </c>
    </row>
    <row r="32" spans="1:16" s="85" customFormat="1" ht="15" hidden="1">
      <c r="A32" s="17" t="s">
        <v>187</v>
      </c>
      <c r="B32" s="18" t="s">
        <v>188</v>
      </c>
      <c r="C32" s="19" t="s">
        <v>13</v>
      </c>
      <c r="D32" s="20" t="s">
        <v>16</v>
      </c>
      <c r="E32" s="17">
        <f>Best3</f>
        <v>0</v>
      </c>
      <c r="F32" s="18">
        <f>COUNT(G32:M32)</f>
        <v>0</v>
      </c>
      <c r="G32" s="115"/>
      <c r="H32" s="114"/>
      <c r="I32" s="160"/>
      <c r="J32" s="114"/>
      <c r="K32" s="114"/>
      <c r="L32" s="114"/>
      <c r="M32" s="130"/>
      <c r="N32" s="93"/>
      <c r="O32" s="93"/>
      <c r="P32" s="21">
        <f>IF(F32=0,0,AVERAGE(G32:M32))</f>
        <v>0</v>
      </c>
    </row>
    <row r="33" spans="1:27" s="85" customFormat="1" ht="15" hidden="1">
      <c r="A33" s="17" t="s">
        <v>191</v>
      </c>
      <c r="B33" s="18" t="s">
        <v>6</v>
      </c>
      <c r="C33" s="19" t="s">
        <v>13</v>
      </c>
      <c r="D33" s="20" t="s">
        <v>16</v>
      </c>
      <c r="E33" s="17">
        <f>Best3</f>
        <v>0</v>
      </c>
      <c r="F33" s="18">
        <f>COUNT(G33:M33)</f>
        <v>0</v>
      </c>
      <c r="G33" s="115"/>
      <c r="H33" s="114"/>
      <c r="I33" s="160"/>
      <c r="J33" s="114"/>
      <c r="K33" s="114"/>
      <c r="L33" s="114"/>
      <c r="M33" s="130"/>
      <c r="N33" s="94"/>
      <c r="O33" s="94"/>
      <c r="P33" s="21">
        <f>IF(F33=0,0,AVERAGE(G33:M33))</f>
        <v>0</v>
      </c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</row>
    <row r="34" spans="1:16" s="85" customFormat="1" ht="15" hidden="1">
      <c r="A34" s="17" t="s">
        <v>174</v>
      </c>
      <c r="B34" s="18" t="s">
        <v>61</v>
      </c>
      <c r="C34" s="19" t="s">
        <v>13</v>
      </c>
      <c r="D34" s="20" t="s">
        <v>16</v>
      </c>
      <c r="E34" s="17">
        <f>Best3</f>
        <v>0</v>
      </c>
      <c r="F34" s="18">
        <f>COUNT(G34:M34)</f>
        <v>0</v>
      </c>
      <c r="G34" s="115"/>
      <c r="H34" s="114"/>
      <c r="I34" s="160"/>
      <c r="J34" s="114"/>
      <c r="K34" s="114"/>
      <c r="L34" s="114"/>
      <c r="M34" s="130"/>
      <c r="N34" s="93"/>
      <c r="O34" s="93"/>
      <c r="P34" s="21">
        <f>IF(F34=0,0,AVERAGE(G34:M34))</f>
        <v>0</v>
      </c>
    </row>
    <row r="35" spans="1:27" s="85" customFormat="1" ht="15" hidden="1">
      <c r="A35" s="17" t="s">
        <v>111</v>
      </c>
      <c r="B35" s="18" t="s">
        <v>7</v>
      </c>
      <c r="C35" s="19" t="s">
        <v>13</v>
      </c>
      <c r="D35" s="20" t="s">
        <v>69</v>
      </c>
      <c r="E35" s="17">
        <f>Best3</f>
        <v>0</v>
      </c>
      <c r="F35" s="18">
        <f>COUNT(G35:M35)</f>
        <v>0</v>
      </c>
      <c r="G35" s="115"/>
      <c r="H35" s="114"/>
      <c r="I35" s="160"/>
      <c r="J35" s="114"/>
      <c r="K35" s="114"/>
      <c r="L35" s="114"/>
      <c r="M35" s="130"/>
      <c r="N35" s="94"/>
      <c r="O35" s="94"/>
      <c r="P35" s="21">
        <f>IF(F35=0,0,AVERAGE(G35:M35))</f>
        <v>0</v>
      </c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16" s="85" customFormat="1" ht="15" hidden="1">
      <c r="A36" s="17" t="s">
        <v>189</v>
      </c>
      <c r="B36" s="18" t="s">
        <v>14</v>
      </c>
      <c r="C36" s="19" t="s">
        <v>13</v>
      </c>
      <c r="D36" s="20" t="s">
        <v>69</v>
      </c>
      <c r="E36" s="17">
        <f>Best3</f>
        <v>0</v>
      </c>
      <c r="F36" s="18">
        <f>COUNT(G36:M36)</f>
        <v>0</v>
      </c>
      <c r="G36" s="115"/>
      <c r="H36" s="114"/>
      <c r="I36" s="114"/>
      <c r="J36" s="114"/>
      <c r="K36" s="114"/>
      <c r="L36" s="114"/>
      <c r="M36" s="148"/>
      <c r="N36" s="93"/>
      <c r="O36" s="93"/>
      <c r="P36" s="21">
        <f>IF(F36=0,0,AVERAGE(G36:M36))</f>
        <v>0</v>
      </c>
    </row>
    <row r="37" spans="1:27" s="85" customFormat="1" ht="15" hidden="1">
      <c r="A37" s="17" t="s">
        <v>88</v>
      </c>
      <c r="B37" s="18" t="s">
        <v>89</v>
      </c>
      <c r="C37" s="19" t="s">
        <v>13</v>
      </c>
      <c r="D37" s="20" t="s">
        <v>69</v>
      </c>
      <c r="E37" s="17">
        <f>Best3</f>
        <v>0</v>
      </c>
      <c r="F37" s="18">
        <f>COUNT(G37:M37)</f>
        <v>0</v>
      </c>
      <c r="G37" s="115"/>
      <c r="H37" s="114"/>
      <c r="I37" s="160"/>
      <c r="J37" s="114"/>
      <c r="K37" s="114"/>
      <c r="L37" s="114"/>
      <c r="M37" s="130"/>
      <c r="N37" s="93"/>
      <c r="O37" s="93"/>
      <c r="P37" s="21">
        <f>IF(F37=0,0,AVERAGE(G37:M37))</f>
        <v>0</v>
      </c>
      <c r="S37" s="110"/>
      <c r="T37" s="110"/>
      <c r="U37" s="110"/>
      <c r="V37" s="110"/>
      <c r="W37" s="110"/>
      <c r="X37" s="110"/>
      <c r="Y37" s="110"/>
      <c r="Z37" s="110"/>
      <c r="AA37" s="110"/>
    </row>
    <row r="38" spans="1:27" s="110" customFormat="1" ht="15" hidden="1">
      <c r="A38" s="17" t="s">
        <v>140</v>
      </c>
      <c r="B38" s="18" t="s">
        <v>141</v>
      </c>
      <c r="C38" s="19" t="s">
        <v>13</v>
      </c>
      <c r="D38" s="20" t="s">
        <v>69</v>
      </c>
      <c r="E38" s="17">
        <f>Best3</f>
        <v>0</v>
      </c>
      <c r="F38" s="18">
        <f>COUNT(G38:M38)</f>
        <v>0</v>
      </c>
      <c r="G38" s="150"/>
      <c r="H38" s="114"/>
      <c r="I38" s="164"/>
      <c r="J38" s="151"/>
      <c r="K38" s="151"/>
      <c r="L38" s="151"/>
      <c r="M38" s="152"/>
      <c r="N38" s="93"/>
      <c r="O38" s="93"/>
      <c r="P38" s="21">
        <f>IF(F38=0,0,AVERAGE(G38:M38))</f>
        <v>0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16" s="85" customFormat="1" ht="15" hidden="1">
      <c r="A39" s="17" t="s">
        <v>204</v>
      </c>
      <c r="B39" s="18" t="s">
        <v>61</v>
      </c>
      <c r="C39" s="19" t="s">
        <v>13</v>
      </c>
      <c r="D39" s="20" t="s">
        <v>69</v>
      </c>
      <c r="E39" s="17">
        <f>Best3</f>
        <v>0</v>
      </c>
      <c r="F39" s="18">
        <f>COUNT(G39:M39)</f>
        <v>0</v>
      </c>
      <c r="G39" s="115"/>
      <c r="H39" s="114"/>
      <c r="I39" s="160"/>
      <c r="J39" s="151"/>
      <c r="K39" s="114"/>
      <c r="L39" s="114"/>
      <c r="M39" s="130"/>
      <c r="N39" s="93"/>
      <c r="O39" s="93"/>
      <c r="P39" s="21">
        <f>IF(F39=0,0,AVERAGE(G39:M39))</f>
        <v>0</v>
      </c>
    </row>
    <row r="40" spans="1:27" s="85" customFormat="1" ht="15" hidden="1">
      <c r="A40" s="17" t="s">
        <v>200</v>
      </c>
      <c r="B40" s="18" t="s">
        <v>6</v>
      </c>
      <c r="C40" s="19" t="s">
        <v>13</v>
      </c>
      <c r="D40" s="20" t="s">
        <v>69</v>
      </c>
      <c r="E40" s="17">
        <f>Best3</f>
        <v>0</v>
      </c>
      <c r="F40" s="18">
        <f>COUNT(G40:M40)</f>
        <v>0</v>
      </c>
      <c r="G40" s="146"/>
      <c r="H40" s="147"/>
      <c r="I40" s="169"/>
      <c r="J40" s="147"/>
      <c r="K40" s="133"/>
      <c r="L40" s="133"/>
      <c r="M40" s="148"/>
      <c r="N40" s="93"/>
      <c r="O40" s="93"/>
      <c r="P40" s="21">
        <f>IF(F40=0,0,AVERAGE(G40:M40))</f>
        <v>0</v>
      </c>
      <c r="S40"/>
      <c r="T40"/>
      <c r="U40"/>
      <c r="V40"/>
      <c r="W40"/>
      <c r="X40"/>
      <c r="Y40"/>
      <c r="Z40"/>
      <c r="AA40"/>
    </row>
    <row r="41" spans="1:16" s="85" customFormat="1" ht="15" hidden="1">
      <c r="A41" s="17" t="s">
        <v>201</v>
      </c>
      <c r="B41" s="18" t="s">
        <v>6</v>
      </c>
      <c r="C41" s="19" t="s">
        <v>13</v>
      </c>
      <c r="D41" s="20" t="s">
        <v>69</v>
      </c>
      <c r="E41" s="17">
        <f>Best3</f>
        <v>0</v>
      </c>
      <c r="F41" s="18">
        <f>COUNT(G41:M41)</f>
        <v>0</v>
      </c>
      <c r="G41" s="115"/>
      <c r="H41" s="114"/>
      <c r="I41" s="160"/>
      <c r="J41" s="158"/>
      <c r="K41" s="156"/>
      <c r="L41" s="156"/>
      <c r="M41" s="130"/>
      <c r="N41" s="94"/>
      <c r="O41" s="94"/>
      <c r="P41" s="21">
        <f>IF(F41=0,0,AVERAGE(G41:M41))</f>
        <v>0</v>
      </c>
    </row>
    <row r="42" spans="1:16" s="85" customFormat="1" ht="15" hidden="1">
      <c r="A42" s="17" t="s">
        <v>175</v>
      </c>
      <c r="B42" s="18" t="s">
        <v>163</v>
      </c>
      <c r="C42" s="19" t="s">
        <v>13</v>
      </c>
      <c r="D42" s="20" t="s">
        <v>69</v>
      </c>
      <c r="E42" s="17">
        <f>Best3</f>
        <v>0</v>
      </c>
      <c r="F42" s="18">
        <f>COUNT(G42:M42)</f>
        <v>0</v>
      </c>
      <c r="G42" s="115"/>
      <c r="H42" s="114"/>
      <c r="I42" s="160"/>
      <c r="J42" s="114"/>
      <c r="K42" s="114"/>
      <c r="L42" s="114"/>
      <c r="M42" s="130"/>
      <c r="N42" s="93"/>
      <c r="O42" s="93"/>
      <c r="P42" s="21">
        <f>IF(F42=0,0,AVERAGE(G42:M42))</f>
        <v>0</v>
      </c>
    </row>
    <row r="43" spans="1:16" s="85" customFormat="1" ht="15" hidden="1">
      <c r="A43" s="17" t="s">
        <v>172</v>
      </c>
      <c r="B43" s="18" t="s">
        <v>61</v>
      </c>
      <c r="C43" s="19" t="s">
        <v>13</v>
      </c>
      <c r="D43" s="20" t="s">
        <v>69</v>
      </c>
      <c r="E43" s="17">
        <f>Best3</f>
        <v>0</v>
      </c>
      <c r="F43" s="18">
        <f>COUNT(G43:M43)</f>
        <v>0</v>
      </c>
      <c r="G43" s="115"/>
      <c r="H43" s="114"/>
      <c r="I43" s="160"/>
      <c r="J43" s="114"/>
      <c r="K43" s="114"/>
      <c r="L43" s="114"/>
      <c r="M43" s="130"/>
      <c r="N43" s="93"/>
      <c r="O43" s="93"/>
      <c r="P43" s="21">
        <f>IF(F43=0,0,AVERAGE(G43:M43))</f>
        <v>0</v>
      </c>
    </row>
    <row r="44" spans="1:16" s="85" customFormat="1" ht="15" hidden="1">
      <c r="A44" s="17" t="s">
        <v>173</v>
      </c>
      <c r="B44" s="18" t="s">
        <v>165</v>
      </c>
      <c r="C44" s="19" t="s">
        <v>13</v>
      </c>
      <c r="D44" s="20" t="s">
        <v>123</v>
      </c>
      <c r="E44" s="17">
        <f>Best3</f>
        <v>0</v>
      </c>
      <c r="F44" s="18">
        <f>COUNT(G44:M44)</f>
        <v>0</v>
      </c>
      <c r="G44" s="115"/>
      <c r="H44" s="114"/>
      <c r="I44" s="160"/>
      <c r="J44" s="114"/>
      <c r="K44" s="114"/>
      <c r="L44" s="114"/>
      <c r="M44" s="130"/>
      <c r="N44" s="93"/>
      <c r="O44" s="93"/>
      <c r="P44" s="21">
        <f>IF(F44=0,0,AVERAGE(G44:M44))</f>
        <v>0</v>
      </c>
    </row>
    <row r="45" spans="1:16" s="85" customFormat="1" ht="15" hidden="1">
      <c r="A45" s="17"/>
      <c r="B45" s="18"/>
      <c r="C45" s="19" t="s">
        <v>13</v>
      </c>
      <c r="D45" s="20"/>
      <c r="E45" s="17">
        <f>_xlfn.SINGLE(Best3)</f>
        <v>0</v>
      </c>
      <c r="F45" s="18">
        <f>COUNT(G45:M45)</f>
        <v>0</v>
      </c>
      <c r="G45" s="115"/>
      <c r="H45" s="114"/>
      <c r="I45" s="160"/>
      <c r="J45" s="114"/>
      <c r="K45" s="114"/>
      <c r="L45" s="114"/>
      <c r="M45" s="130"/>
      <c r="N45" s="94"/>
      <c r="O45" s="94"/>
      <c r="P45" s="21">
        <f>IF(F45=0,0,AVERAGE(G45:M45))</f>
        <v>0</v>
      </c>
    </row>
    <row r="46" spans="1:16" ht="15.75" thickBot="1">
      <c r="A46" s="24"/>
      <c r="B46" s="25"/>
      <c r="C46" s="26"/>
      <c r="D46" s="27"/>
      <c r="E46" s="17"/>
      <c r="F46" s="18"/>
      <c r="G46" s="66"/>
      <c r="H46" s="67"/>
      <c r="I46" s="170"/>
      <c r="J46" s="69"/>
      <c r="K46" s="117"/>
      <c r="L46" s="117"/>
      <c r="M46" s="122"/>
      <c r="N46" s="94"/>
      <c r="O46" s="94"/>
      <c r="P46" s="22"/>
    </row>
    <row r="47" spans="1:16" ht="18.75" thickBot="1">
      <c r="A47" s="5" t="s">
        <v>91</v>
      </c>
      <c r="B47" s="7"/>
      <c r="C47" s="7"/>
      <c r="D47" s="8"/>
      <c r="E47" s="9"/>
      <c r="F47" s="7"/>
      <c r="G47" s="10"/>
      <c r="H47" s="127"/>
      <c r="I47" s="167"/>
      <c r="J47" s="127"/>
      <c r="K47" s="127"/>
      <c r="L47" s="127"/>
      <c r="M47" s="127"/>
      <c r="N47" s="12"/>
      <c r="O47" s="12"/>
      <c r="P47" s="13"/>
    </row>
    <row r="48" spans="1:16" ht="15.75" thickBot="1">
      <c r="A48" s="82" t="s">
        <v>1</v>
      </c>
      <c r="B48" s="14" t="s">
        <v>2</v>
      </c>
      <c r="C48" s="106" t="s">
        <v>3</v>
      </c>
      <c r="D48" s="107"/>
      <c r="E48" s="15" t="s">
        <v>4</v>
      </c>
      <c r="F48" s="14" t="s">
        <v>5</v>
      </c>
      <c r="G48" s="59" t="s">
        <v>10</v>
      </c>
      <c r="H48" s="60" t="s">
        <v>8</v>
      </c>
      <c r="I48" s="163" t="s">
        <v>9</v>
      </c>
      <c r="J48" s="60" t="s">
        <v>14</v>
      </c>
      <c r="K48" s="60" t="s">
        <v>6</v>
      </c>
      <c r="L48" s="60" t="s">
        <v>102</v>
      </c>
      <c r="M48" s="121" t="s">
        <v>7</v>
      </c>
      <c r="N48" s="91" t="s">
        <v>11</v>
      </c>
      <c r="O48" s="91" t="s">
        <v>67</v>
      </c>
      <c r="P48" s="16" t="s">
        <v>12</v>
      </c>
    </row>
    <row r="49" spans="1:16" s="110" customFormat="1" ht="15">
      <c r="A49" s="17" t="s">
        <v>85</v>
      </c>
      <c r="B49" s="18" t="s">
        <v>6</v>
      </c>
      <c r="C49" s="19" t="s">
        <v>13</v>
      </c>
      <c r="D49" s="20" t="s">
        <v>19</v>
      </c>
      <c r="E49" s="17">
        <f>Best3</f>
        <v>76</v>
      </c>
      <c r="F49" s="18">
        <f>COUNT(G49:M49)</f>
        <v>2</v>
      </c>
      <c r="G49" s="115">
        <v>38</v>
      </c>
      <c r="H49" s="114">
        <v>38</v>
      </c>
      <c r="I49" s="160"/>
      <c r="J49" s="114"/>
      <c r="K49" s="114"/>
      <c r="L49" s="114"/>
      <c r="M49" s="130"/>
      <c r="N49" s="94"/>
      <c r="O49" s="94"/>
      <c r="P49" s="21">
        <f>IF(F49=0,0,AVERAGE(G49:M49))</f>
        <v>38</v>
      </c>
    </row>
    <row r="50" spans="1:16" s="110" customFormat="1" ht="15">
      <c r="A50" s="17" t="s">
        <v>78</v>
      </c>
      <c r="B50" s="18" t="s">
        <v>6</v>
      </c>
      <c r="C50" s="19" t="s">
        <v>13</v>
      </c>
      <c r="D50" s="20" t="s">
        <v>23</v>
      </c>
      <c r="E50" s="17">
        <f>Best3</f>
        <v>70</v>
      </c>
      <c r="F50" s="18">
        <f>COUNT(G50:M50)</f>
        <v>2</v>
      </c>
      <c r="G50" s="115">
        <v>33</v>
      </c>
      <c r="H50" s="114">
        <v>37</v>
      </c>
      <c r="I50" s="160"/>
      <c r="J50" s="114"/>
      <c r="K50" s="160"/>
      <c r="L50" s="160"/>
      <c r="M50" s="130"/>
      <c r="N50" s="94"/>
      <c r="O50" s="94"/>
      <c r="P50" s="21">
        <f>IF(F50=0,0,AVERAGE(G50:M50))</f>
        <v>35</v>
      </c>
    </row>
    <row r="51" spans="1:27" s="110" customFormat="1" ht="15">
      <c r="A51" s="17" t="s">
        <v>72</v>
      </c>
      <c r="B51" s="18" t="s">
        <v>7</v>
      </c>
      <c r="C51" s="19" t="s">
        <v>13</v>
      </c>
      <c r="D51" s="20" t="s">
        <v>19</v>
      </c>
      <c r="E51" s="17">
        <f>Best3</f>
        <v>65</v>
      </c>
      <c r="F51" s="18">
        <f>COUNT(G51:M51)</f>
        <v>2</v>
      </c>
      <c r="G51" s="115">
        <v>31</v>
      </c>
      <c r="H51" s="114">
        <v>34</v>
      </c>
      <c r="I51" s="160"/>
      <c r="J51" s="114"/>
      <c r="K51" s="114"/>
      <c r="L51" s="114"/>
      <c r="M51" s="130"/>
      <c r="N51" s="93"/>
      <c r="O51" s="93"/>
      <c r="P51" s="21">
        <f>IF(F51=0,0,AVERAGE(G51:M51))</f>
        <v>32.5</v>
      </c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1:27" s="85" customFormat="1" ht="15">
      <c r="A52" s="17" t="s">
        <v>57</v>
      </c>
      <c r="B52" s="18" t="s">
        <v>6</v>
      </c>
      <c r="C52" s="19" t="s">
        <v>13</v>
      </c>
      <c r="D52" s="20" t="s">
        <v>20</v>
      </c>
      <c r="E52" s="17">
        <f>Best3</f>
        <v>59</v>
      </c>
      <c r="F52" s="18">
        <f>COUNT(G52:M52)</f>
        <v>2</v>
      </c>
      <c r="G52" s="115">
        <v>29</v>
      </c>
      <c r="H52" s="114">
        <v>30</v>
      </c>
      <c r="I52" s="160"/>
      <c r="J52" s="114"/>
      <c r="K52" s="114"/>
      <c r="L52" s="114"/>
      <c r="M52" s="130"/>
      <c r="N52" s="94"/>
      <c r="O52" s="94"/>
      <c r="P52" s="21">
        <f>IF(F52=0,0,AVERAGE(G52:M52))</f>
        <v>29.5</v>
      </c>
      <c r="Q52" s="111"/>
      <c r="R52" s="111"/>
      <c r="S52" s="110"/>
      <c r="T52" s="110"/>
      <c r="U52" s="110"/>
      <c r="V52" s="110"/>
      <c r="W52" s="110"/>
      <c r="X52" s="110"/>
      <c r="Y52" s="110"/>
      <c r="Z52" s="110"/>
      <c r="AA52" s="110"/>
    </row>
    <row r="53" spans="1:16" s="85" customFormat="1" ht="15">
      <c r="A53" s="17" t="s">
        <v>231</v>
      </c>
      <c r="B53" s="18" t="s">
        <v>165</v>
      </c>
      <c r="C53" s="19" t="s">
        <v>13</v>
      </c>
      <c r="D53" s="20" t="s">
        <v>22</v>
      </c>
      <c r="E53" s="17">
        <f>Best3</f>
        <v>57</v>
      </c>
      <c r="F53" s="18">
        <f>COUNT(G53:M53)</f>
        <v>2</v>
      </c>
      <c r="G53" s="157">
        <v>27</v>
      </c>
      <c r="H53" s="158">
        <v>30</v>
      </c>
      <c r="I53" s="171"/>
      <c r="J53" s="158"/>
      <c r="K53" s="158"/>
      <c r="L53" s="158"/>
      <c r="M53" s="202"/>
      <c r="N53" s="93"/>
      <c r="O53" s="93"/>
      <c r="P53" s="21">
        <f>IF(F53=0,0,AVERAGE(G53:M53))</f>
        <v>28.5</v>
      </c>
    </row>
    <row r="54" spans="1:16" s="85" customFormat="1" ht="15">
      <c r="A54" s="17" t="s">
        <v>105</v>
      </c>
      <c r="B54" s="18" t="s">
        <v>14</v>
      </c>
      <c r="C54" s="19" t="s">
        <v>13</v>
      </c>
      <c r="D54" s="20" t="s">
        <v>22</v>
      </c>
      <c r="E54" s="17">
        <f>Best3</f>
        <v>55</v>
      </c>
      <c r="F54" s="18">
        <f>COUNT(G54:M54)</f>
        <v>2</v>
      </c>
      <c r="G54" s="157">
        <v>29</v>
      </c>
      <c r="H54" s="158">
        <v>26</v>
      </c>
      <c r="I54" s="171"/>
      <c r="J54" s="158"/>
      <c r="K54" s="158"/>
      <c r="L54" s="158"/>
      <c r="M54" s="202"/>
      <c r="N54" s="93"/>
      <c r="O54" s="93"/>
      <c r="P54" s="21">
        <f>IF(F54=0,0,AVERAGE(G54:M54))</f>
        <v>27.5</v>
      </c>
    </row>
    <row r="55" spans="1:16" s="85" customFormat="1" ht="15">
      <c r="A55" s="17" t="s">
        <v>82</v>
      </c>
      <c r="B55" s="18" t="s">
        <v>7</v>
      </c>
      <c r="C55" s="19" t="s">
        <v>13</v>
      </c>
      <c r="D55" s="20" t="s">
        <v>60</v>
      </c>
      <c r="E55" s="17">
        <f>Best3</f>
        <v>53</v>
      </c>
      <c r="F55" s="18">
        <f>COUNT(G55:M55)</f>
        <v>2</v>
      </c>
      <c r="G55" s="115">
        <v>28</v>
      </c>
      <c r="H55" s="158">
        <v>25</v>
      </c>
      <c r="I55" s="172"/>
      <c r="J55" s="114"/>
      <c r="K55" s="114"/>
      <c r="L55" s="114"/>
      <c r="M55" s="130"/>
      <c r="N55" s="93"/>
      <c r="O55" s="93"/>
      <c r="P55" s="21">
        <f>IF(F55=0,0,AVERAGE(G55:M55))</f>
        <v>26.5</v>
      </c>
    </row>
    <row r="56" spans="1:27" s="85" customFormat="1" ht="15">
      <c r="A56" s="17" t="s">
        <v>112</v>
      </c>
      <c r="B56" s="18" t="s">
        <v>7</v>
      </c>
      <c r="C56" s="19" t="s">
        <v>13</v>
      </c>
      <c r="D56" s="20" t="s">
        <v>22</v>
      </c>
      <c r="E56" s="17">
        <f>Best3</f>
        <v>51</v>
      </c>
      <c r="F56" s="18">
        <f>COUNT(G56:M56)</f>
        <v>2</v>
      </c>
      <c r="G56" s="191">
        <v>23</v>
      </c>
      <c r="H56" s="189">
        <v>28</v>
      </c>
      <c r="I56" s="188"/>
      <c r="J56" s="189"/>
      <c r="K56" s="189"/>
      <c r="L56" s="189"/>
      <c r="M56" s="190"/>
      <c r="N56" s="94"/>
      <c r="O56" s="94"/>
      <c r="P56" s="21">
        <f>IF(F56=0,0,AVERAGE(G56:M56))</f>
        <v>25.5</v>
      </c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</row>
    <row r="57" spans="1:16" s="85" customFormat="1" ht="15">
      <c r="A57" s="17" t="s">
        <v>233</v>
      </c>
      <c r="B57" s="18" t="s">
        <v>10</v>
      </c>
      <c r="C57" s="19" t="s">
        <v>13</v>
      </c>
      <c r="D57" s="20" t="s">
        <v>23</v>
      </c>
      <c r="E57" s="17">
        <f>Best3</f>
        <v>48</v>
      </c>
      <c r="F57" s="18">
        <f>COUNT(G57:M57)</f>
        <v>2</v>
      </c>
      <c r="G57" s="157">
        <v>24</v>
      </c>
      <c r="H57" s="158">
        <v>24</v>
      </c>
      <c r="I57" s="171"/>
      <c r="J57" s="158"/>
      <c r="K57" s="158"/>
      <c r="L57" s="158"/>
      <c r="M57" s="130"/>
      <c r="N57" s="93"/>
      <c r="O57" s="93"/>
      <c r="P57" s="21">
        <f>IF(F57=0,0,AVERAGE(G57:M57))</f>
        <v>24</v>
      </c>
    </row>
    <row r="58" spans="1:16" s="85" customFormat="1" ht="15">
      <c r="A58" s="17" t="s">
        <v>167</v>
      </c>
      <c r="B58" s="18" t="s">
        <v>165</v>
      </c>
      <c r="C58" s="19" t="s">
        <v>13</v>
      </c>
      <c r="D58" s="20" t="s">
        <v>20</v>
      </c>
      <c r="E58" s="17">
        <f>Best3</f>
        <v>40</v>
      </c>
      <c r="F58" s="18">
        <f>COUNT(G58:M58)</f>
        <v>1</v>
      </c>
      <c r="G58" s="115">
        <v>40</v>
      </c>
      <c r="H58" s="114"/>
      <c r="I58" s="160"/>
      <c r="J58" s="114"/>
      <c r="K58" s="114"/>
      <c r="L58" s="114"/>
      <c r="M58" s="130"/>
      <c r="N58" s="93"/>
      <c r="O58" s="93"/>
      <c r="P58" s="21">
        <f>IF(F58=0,0,AVERAGE(G58:M58))</f>
        <v>40</v>
      </c>
    </row>
    <row r="59" spans="1:27" s="85" customFormat="1" ht="15">
      <c r="A59" s="17" t="s">
        <v>106</v>
      </c>
      <c r="B59" s="18" t="s">
        <v>107</v>
      </c>
      <c r="C59" s="19" t="s">
        <v>13</v>
      </c>
      <c r="D59" s="20" t="s">
        <v>20</v>
      </c>
      <c r="E59" s="17">
        <f>Best3</f>
        <v>40</v>
      </c>
      <c r="F59" s="18">
        <f>COUNT(G59:M59)</f>
        <v>1</v>
      </c>
      <c r="G59" s="115"/>
      <c r="H59" s="114">
        <v>40</v>
      </c>
      <c r="I59" s="160"/>
      <c r="J59" s="114"/>
      <c r="K59" s="114"/>
      <c r="L59" s="114"/>
      <c r="M59" s="130"/>
      <c r="N59" s="94"/>
      <c r="O59" s="94"/>
      <c r="P59" s="21">
        <f>IF(F59=0,0,AVERAGE(G59:M59))</f>
        <v>40</v>
      </c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</row>
    <row r="60" spans="1:27" s="85" customFormat="1" ht="15">
      <c r="A60" s="17" t="s">
        <v>190</v>
      </c>
      <c r="B60" s="18" t="s">
        <v>6</v>
      </c>
      <c r="C60" s="19" t="s">
        <v>13</v>
      </c>
      <c r="D60" s="20" t="s">
        <v>19</v>
      </c>
      <c r="E60" s="17">
        <f>Best3</f>
        <v>37</v>
      </c>
      <c r="F60" s="18">
        <f>COUNT(G60:M60)</f>
        <v>1</v>
      </c>
      <c r="G60" s="61">
        <v>37</v>
      </c>
      <c r="H60" s="62"/>
      <c r="I60" s="168"/>
      <c r="J60" s="62"/>
      <c r="K60" s="114"/>
      <c r="L60" s="114"/>
      <c r="M60" s="130"/>
      <c r="N60" s="92"/>
      <c r="O60" s="92"/>
      <c r="P60" s="21">
        <f>IF(F60=0,0,AVERAGE(G60:M60))</f>
        <v>37</v>
      </c>
      <c r="S60" s="110"/>
      <c r="T60" s="110"/>
      <c r="U60" s="110"/>
      <c r="V60" s="110"/>
      <c r="W60" s="110"/>
      <c r="X60" s="110"/>
      <c r="Y60" s="110"/>
      <c r="Z60" s="110"/>
      <c r="AA60" s="110"/>
    </row>
    <row r="61" spans="1:16" s="85" customFormat="1" ht="15">
      <c r="A61" s="17" t="s">
        <v>223</v>
      </c>
      <c r="B61" s="18" t="s">
        <v>107</v>
      </c>
      <c r="C61" s="19" t="s">
        <v>13</v>
      </c>
      <c r="D61" s="20" t="s">
        <v>23</v>
      </c>
      <c r="E61" s="17">
        <f>Best3</f>
        <v>35</v>
      </c>
      <c r="F61" s="18">
        <f>COUNT(G61:M61)</f>
        <v>1</v>
      </c>
      <c r="G61" s="115">
        <v>35</v>
      </c>
      <c r="H61" s="133"/>
      <c r="I61" s="172"/>
      <c r="J61" s="133"/>
      <c r="K61" s="133"/>
      <c r="L61" s="133"/>
      <c r="M61" s="135"/>
      <c r="N61" s="93"/>
      <c r="O61" s="93"/>
      <c r="P61" s="21">
        <f>IF(F61=0,0,AVERAGE(G61:M61))</f>
        <v>35</v>
      </c>
    </row>
    <row r="62" spans="1:18" ht="15">
      <c r="A62" s="17" t="s">
        <v>247</v>
      </c>
      <c r="B62" s="18" t="s">
        <v>248</v>
      </c>
      <c r="C62" s="19" t="s">
        <v>13</v>
      </c>
      <c r="D62" s="20" t="s">
        <v>22</v>
      </c>
      <c r="E62" s="17">
        <f>Best3</f>
        <v>33</v>
      </c>
      <c r="F62" s="18">
        <f>COUNT(G62:M62)</f>
        <v>1</v>
      </c>
      <c r="G62" s="115"/>
      <c r="H62" s="114">
        <v>33</v>
      </c>
      <c r="I62" s="160"/>
      <c r="J62" s="114"/>
      <c r="K62" s="114"/>
      <c r="L62" s="114"/>
      <c r="M62" s="130"/>
      <c r="N62" s="93"/>
      <c r="O62" s="93"/>
      <c r="P62" s="21">
        <f>IF(F62=0,0,AVERAGE(G62:M62))</f>
        <v>33</v>
      </c>
      <c r="Q62" s="85"/>
      <c r="R62" s="85"/>
    </row>
    <row r="63" spans="1:16" s="85" customFormat="1" ht="15">
      <c r="A63" s="17" t="s">
        <v>254</v>
      </c>
      <c r="B63" s="18" t="s">
        <v>9</v>
      </c>
      <c r="C63" s="19" t="s">
        <v>13</v>
      </c>
      <c r="D63" s="20" t="s">
        <v>19</v>
      </c>
      <c r="E63" s="17">
        <f>Best3</f>
        <v>29</v>
      </c>
      <c r="F63" s="18">
        <f>COUNT(G63:M63)</f>
        <v>1</v>
      </c>
      <c r="G63" s="191"/>
      <c r="H63" s="189">
        <v>29</v>
      </c>
      <c r="I63" s="188"/>
      <c r="J63" s="189"/>
      <c r="K63" s="189"/>
      <c r="L63" s="189"/>
      <c r="M63" s="190"/>
      <c r="N63" s="94"/>
      <c r="O63" s="94"/>
      <c r="P63" s="21">
        <f>IF(F63=0,0,AVERAGE(G63:M63))</f>
        <v>29</v>
      </c>
    </row>
    <row r="64" spans="1:16" s="85" customFormat="1" ht="15">
      <c r="A64" s="17" t="s">
        <v>210</v>
      </c>
      <c r="B64" s="18" t="s">
        <v>10</v>
      </c>
      <c r="C64" s="19" t="s">
        <v>13</v>
      </c>
      <c r="D64" s="20" t="s">
        <v>23</v>
      </c>
      <c r="E64" s="17">
        <f>Best3</f>
        <v>28</v>
      </c>
      <c r="F64" s="18">
        <f>COUNT(G64:M64)</f>
        <v>1</v>
      </c>
      <c r="G64" s="157">
        <v>28</v>
      </c>
      <c r="H64" s="158"/>
      <c r="I64" s="171"/>
      <c r="J64" s="158"/>
      <c r="K64" s="158"/>
      <c r="L64" s="158"/>
      <c r="M64" s="130"/>
      <c r="N64" s="93"/>
      <c r="O64" s="93"/>
      <c r="P64" s="21">
        <f>IF(F64=0,0,AVERAGE(G64:M64))</f>
        <v>28</v>
      </c>
    </row>
    <row r="65" spans="1:16" s="85" customFormat="1" ht="15">
      <c r="A65" s="17" t="s">
        <v>225</v>
      </c>
      <c r="B65" s="18" t="s">
        <v>6</v>
      </c>
      <c r="C65" s="19" t="s">
        <v>13</v>
      </c>
      <c r="D65" s="20" t="s">
        <v>23</v>
      </c>
      <c r="E65" s="17">
        <f>Best3</f>
        <v>27</v>
      </c>
      <c r="F65" s="18">
        <f>COUNT(G65:M65)</f>
        <v>1</v>
      </c>
      <c r="G65" s="198">
        <v>27</v>
      </c>
      <c r="H65" s="203"/>
      <c r="I65" s="164"/>
      <c r="J65" s="151"/>
      <c r="K65" s="151"/>
      <c r="L65" s="151"/>
      <c r="M65" s="152"/>
      <c r="N65" s="94"/>
      <c r="O65" s="94"/>
      <c r="P65" s="21">
        <f>IF(F65=0,0,AVERAGE(G65:M65))</f>
        <v>27</v>
      </c>
    </row>
    <row r="66" spans="1:27" s="110" customFormat="1" ht="15">
      <c r="A66" s="17" t="s">
        <v>252</v>
      </c>
      <c r="B66" s="18" t="s">
        <v>8</v>
      </c>
      <c r="C66" s="19" t="s">
        <v>13</v>
      </c>
      <c r="D66" s="20" t="s">
        <v>19</v>
      </c>
      <c r="E66" s="17">
        <f>Best3</f>
        <v>27</v>
      </c>
      <c r="F66" s="18">
        <f>COUNT(G66:M66)</f>
        <v>1</v>
      </c>
      <c r="G66" s="115"/>
      <c r="H66" s="114">
        <v>27</v>
      </c>
      <c r="I66" s="160"/>
      <c r="J66" s="114"/>
      <c r="K66" s="114"/>
      <c r="L66" s="114"/>
      <c r="M66" s="130"/>
      <c r="N66" s="93"/>
      <c r="O66" s="93"/>
      <c r="P66" s="21">
        <f>IF(F66=0,0,AVERAGE(G66:M66))</f>
        <v>27</v>
      </c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</row>
    <row r="67" spans="1:27" s="85" customFormat="1" ht="15">
      <c r="A67" s="17" t="s">
        <v>232</v>
      </c>
      <c r="B67" s="18" t="s">
        <v>10</v>
      </c>
      <c r="C67" s="19" t="s">
        <v>13</v>
      </c>
      <c r="D67" s="20" t="s">
        <v>20</v>
      </c>
      <c r="E67" s="17">
        <f>Best3</f>
        <v>26</v>
      </c>
      <c r="F67" s="18">
        <f>COUNT(G67:M67)</f>
        <v>1</v>
      </c>
      <c r="G67" s="191">
        <v>26</v>
      </c>
      <c r="H67" s="151"/>
      <c r="I67" s="164"/>
      <c r="J67" s="151"/>
      <c r="K67" s="151"/>
      <c r="L67" s="151"/>
      <c r="M67" s="152"/>
      <c r="N67" s="92"/>
      <c r="O67" s="94"/>
      <c r="P67" s="21">
        <f>IF(F67=0,0,AVERAGE(G67:M67))</f>
        <v>26</v>
      </c>
      <c r="Q67"/>
      <c r="R67"/>
      <c r="S67"/>
      <c r="T67"/>
      <c r="U67"/>
      <c r="V67"/>
      <c r="W67"/>
      <c r="X67"/>
      <c r="Y67"/>
      <c r="Z67"/>
      <c r="AA67"/>
    </row>
    <row r="68" spans="1:16" s="85" customFormat="1" ht="15">
      <c r="A68" s="17" t="s">
        <v>115</v>
      </c>
      <c r="B68" s="18" t="s">
        <v>7</v>
      </c>
      <c r="C68" s="19" t="s">
        <v>13</v>
      </c>
      <c r="D68" s="20" t="s">
        <v>20</v>
      </c>
      <c r="E68" s="17">
        <f>Best3</f>
        <v>25</v>
      </c>
      <c r="F68" s="18">
        <f>COUNT(G68:M68)</f>
        <v>1</v>
      </c>
      <c r="G68" s="115">
        <v>25</v>
      </c>
      <c r="H68" s="114"/>
      <c r="I68" s="160"/>
      <c r="J68" s="133"/>
      <c r="K68" s="158"/>
      <c r="L68" s="158"/>
      <c r="M68" s="135"/>
      <c r="N68" s="94"/>
      <c r="O68" s="94"/>
      <c r="P68" s="21">
        <f>IF(F68=0,0,AVERAGE(G68:M68))</f>
        <v>25</v>
      </c>
    </row>
    <row r="69" spans="1:16" s="85" customFormat="1" ht="15">
      <c r="A69" s="17" t="s">
        <v>81</v>
      </c>
      <c r="B69" s="18" t="s">
        <v>9</v>
      </c>
      <c r="C69" s="19" t="s">
        <v>13</v>
      </c>
      <c r="D69" s="20" t="s">
        <v>19</v>
      </c>
      <c r="E69" s="17">
        <f>Best3</f>
        <v>22</v>
      </c>
      <c r="F69" s="18">
        <f>COUNT(G69:M69)</f>
        <v>1</v>
      </c>
      <c r="G69" s="115">
        <v>22</v>
      </c>
      <c r="H69" s="114"/>
      <c r="I69" s="172"/>
      <c r="J69" s="114"/>
      <c r="K69" s="114"/>
      <c r="L69" s="114"/>
      <c r="M69" s="130"/>
      <c r="N69" s="93"/>
      <c r="O69" s="93"/>
      <c r="P69" s="21">
        <f>IF(F69=0,0,AVERAGE(G69:M69))</f>
        <v>22</v>
      </c>
    </row>
    <row r="70" spans="1:27" ht="15">
      <c r="A70" s="17" t="s">
        <v>235</v>
      </c>
      <c r="B70" s="18" t="s">
        <v>8</v>
      </c>
      <c r="C70" s="19" t="s">
        <v>13</v>
      </c>
      <c r="D70" s="20" t="s">
        <v>60</v>
      </c>
      <c r="E70" s="17">
        <f>Best3</f>
        <v>21</v>
      </c>
      <c r="F70" s="18">
        <f>COUNT(G70:M70)</f>
        <v>1</v>
      </c>
      <c r="G70" s="191">
        <v>21</v>
      </c>
      <c r="H70" s="114"/>
      <c r="I70" s="172"/>
      <c r="J70" s="114"/>
      <c r="K70" s="114"/>
      <c r="L70" s="114"/>
      <c r="M70" s="130"/>
      <c r="N70" s="93"/>
      <c r="O70" s="93"/>
      <c r="P70" s="21">
        <f>IF(F70=0,0,AVERAGE(G70:M70))</f>
        <v>21</v>
      </c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</row>
    <row r="71" spans="1:16" s="85" customFormat="1" ht="15">
      <c r="A71" s="17" t="s">
        <v>158</v>
      </c>
      <c r="B71" s="18" t="s">
        <v>8</v>
      </c>
      <c r="C71" s="19" t="s">
        <v>13</v>
      </c>
      <c r="D71" s="20" t="s">
        <v>19</v>
      </c>
      <c r="E71" s="17">
        <f>Best3</f>
        <v>20</v>
      </c>
      <c r="F71" s="18">
        <f>COUNT(G71:M71)</f>
        <v>1</v>
      </c>
      <c r="G71" s="157"/>
      <c r="H71" s="158">
        <v>20</v>
      </c>
      <c r="I71" s="171"/>
      <c r="J71" s="158"/>
      <c r="K71" s="158"/>
      <c r="L71" s="158"/>
      <c r="M71" s="130"/>
      <c r="N71" s="93"/>
      <c r="O71" s="93"/>
      <c r="P71" s="21">
        <f>IF(F71=0,0,AVERAGE(G71:M71))</f>
        <v>20</v>
      </c>
    </row>
    <row r="72" spans="1:16" s="85" customFormat="1" ht="15">
      <c r="A72" s="17" t="s">
        <v>258</v>
      </c>
      <c r="B72" s="18" t="s">
        <v>61</v>
      </c>
      <c r="C72" s="19" t="s">
        <v>13</v>
      </c>
      <c r="D72" s="20" t="s">
        <v>23</v>
      </c>
      <c r="E72" s="17">
        <f>Best3</f>
        <v>19</v>
      </c>
      <c r="F72" s="18">
        <f>COUNT(G72:M72)</f>
        <v>1</v>
      </c>
      <c r="G72" s="115"/>
      <c r="H72" s="151">
        <v>19</v>
      </c>
      <c r="I72" s="160"/>
      <c r="J72" s="114"/>
      <c r="K72" s="114"/>
      <c r="L72" s="114"/>
      <c r="M72" s="130"/>
      <c r="N72" s="93"/>
      <c r="O72" s="93"/>
      <c r="P72" s="21">
        <f>IF(F72=0,0,AVERAGE(G72:M72))</f>
        <v>19</v>
      </c>
    </row>
    <row r="73" spans="1:16" s="85" customFormat="1" ht="15">
      <c r="A73" s="17" t="s">
        <v>182</v>
      </c>
      <c r="B73" s="18" t="s">
        <v>9</v>
      </c>
      <c r="C73" s="19" t="s">
        <v>13</v>
      </c>
      <c r="D73" s="20" t="s">
        <v>162</v>
      </c>
      <c r="E73" s="17">
        <f>Best3</f>
        <v>16</v>
      </c>
      <c r="F73" s="18">
        <f>COUNT(G73:M73)</f>
        <v>1</v>
      </c>
      <c r="G73" s="157">
        <v>16</v>
      </c>
      <c r="H73" s="158"/>
      <c r="I73" s="171"/>
      <c r="J73" s="158"/>
      <c r="K73" s="158"/>
      <c r="L73" s="158"/>
      <c r="M73" s="135"/>
      <c r="N73" s="93"/>
      <c r="O73" s="93"/>
      <c r="P73" s="21">
        <f>IF(F73=0,0,AVERAGE(G73:M73))</f>
        <v>16</v>
      </c>
    </row>
    <row r="74" spans="1:16" s="85" customFormat="1" ht="15">
      <c r="A74" s="17" t="s">
        <v>237</v>
      </c>
      <c r="B74" s="18" t="s">
        <v>7</v>
      </c>
      <c r="C74" s="19" t="s">
        <v>13</v>
      </c>
      <c r="D74" s="20" t="s">
        <v>19</v>
      </c>
      <c r="E74" s="17">
        <f>Best3</f>
        <v>0</v>
      </c>
      <c r="F74" s="18">
        <f>COUNT(G74:M74)</f>
        <v>1</v>
      </c>
      <c r="G74" s="157">
        <v>0</v>
      </c>
      <c r="H74" s="158"/>
      <c r="I74" s="171"/>
      <c r="J74" s="158"/>
      <c r="K74" s="158"/>
      <c r="L74" s="158"/>
      <c r="M74" s="130"/>
      <c r="N74" s="93"/>
      <c r="O74" s="93"/>
      <c r="P74" s="21">
        <f>IF(F74=0,0,AVERAGE(G74:M74))</f>
        <v>0</v>
      </c>
    </row>
    <row r="75" spans="1:27" ht="15" hidden="1">
      <c r="A75" s="17" t="s">
        <v>181</v>
      </c>
      <c r="B75" s="18" t="s">
        <v>14</v>
      </c>
      <c r="C75" s="19" t="s">
        <v>13</v>
      </c>
      <c r="D75" s="20" t="s">
        <v>60</v>
      </c>
      <c r="E75" s="17">
        <f>Best3</f>
        <v>0</v>
      </c>
      <c r="F75" s="18">
        <f>COUNT(G75:M75)</f>
        <v>0</v>
      </c>
      <c r="G75" s="157"/>
      <c r="H75" s="158"/>
      <c r="I75" s="171"/>
      <c r="J75" s="158"/>
      <c r="K75" s="158"/>
      <c r="L75" s="158"/>
      <c r="M75" s="135"/>
      <c r="N75" s="93"/>
      <c r="O75" s="93"/>
      <c r="P75" s="21">
        <f>IF(F75=0,0,AVERAGE(G75:M75))</f>
        <v>0</v>
      </c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</row>
    <row r="76" spans="1:16" s="85" customFormat="1" ht="15" hidden="1">
      <c r="A76" s="17" t="s">
        <v>139</v>
      </c>
      <c r="B76" s="18" t="s">
        <v>14</v>
      </c>
      <c r="C76" s="19" t="s">
        <v>13</v>
      </c>
      <c r="D76" s="20" t="s">
        <v>60</v>
      </c>
      <c r="E76" s="17">
        <f>Best3</f>
        <v>0</v>
      </c>
      <c r="F76" s="18">
        <f>COUNT(G76:M76)</f>
        <v>0</v>
      </c>
      <c r="G76" s="191"/>
      <c r="H76" s="189"/>
      <c r="I76" s="188"/>
      <c r="J76" s="189"/>
      <c r="K76" s="189"/>
      <c r="L76" s="189"/>
      <c r="M76" s="190"/>
      <c r="N76" s="93"/>
      <c r="O76" s="93"/>
      <c r="P76" s="21">
        <f>IF(F76=0,0,AVERAGE(G76:M76))</f>
        <v>0</v>
      </c>
    </row>
    <row r="77" spans="1:16" s="85" customFormat="1" ht="15" hidden="1">
      <c r="A77" s="17" t="s">
        <v>77</v>
      </c>
      <c r="B77" s="18" t="s">
        <v>10</v>
      </c>
      <c r="C77" s="19" t="s">
        <v>13</v>
      </c>
      <c r="D77" s="20" t="s">
        <v>22</v>
      </c>
      <c r="E77" s="17">
        <f>Best3</f>
        <v>0</v>
      </c>
      <c r="F77" s="18">
        <f>COUNT(G77:M77)</f>
        <v>0</v>
      </c>
      <c r="G77" s="191"/>
      <c r="H77" s="189"/>
      <c r="I77" s="188"/>
      <c r="J77" s="189"/>
      <c r="K77" s="189"/>
      <c r="L77" s="189"/>
      <c r="M77" s="190"/>
      <c r="N77" s="93"/>
      <c r="O77" s="93"/>
      <c r="P77" s="21">
        <f>IF(F77=0,0,AVERAGE(G77:M77))</f>
        <v>0</v>
      </c>
    </row>
    <row r="78" spans="1:18" s="85" customFormat="1" ht="15" hidden="1">
      <c r="A78" s="17" t="s">
        <v>87</v>
      </c>
      <c r="B78" s="18" t="s">
        <v>7</v>
      </c>
      <c r="C78" s="19" t="s">
        <v>13</v>
      </c>
      <c r="D78" s="20" t="s">
        <v>22</v>
      </c>
      <c r="E78" s="17">
        <f>Best3</f>
        <v>0</v>
      </c>
      <c r="F78" s="18">
        <f>COUNT(G78:M78)</f>
        <v>0</v>
      </c>
      <c r="G78" s="191"/>
      <c r="H78" s="189"/>
      <c r="I78" s="188"/>
      <c r="J78" s="189"/>
      <c r="K78" s="189"/>
      <c r="L78" s="189"/>
      <c r="M78" s="190"/>
      <c r="N78" s="92"/>
      <c r="O78" s="94"/>
      <c r="P78" s="21">
        <f>IF(F78=0,0,AVERAGE(G78:M78))</f>
        <v>0</v>
      </c>
      <c r="Q78"/>
      <c r="R78"/>
    </row>
    <row r="79" spans="1:16" s="85" customFormat="1" ht="15" hidden="1">
      <c r="A79" s="17" t="s">
        <v>114</v>
      </c>
      <c r="B79" s="18" t="s">
        <v>14</v>
      </c>
      <c r="C79" s="19" t="s">
        <v>13</v>
      </c>
      <c r="D79" s="20" t="s">
        <v>22</v>
      </c>
      <c r="E79" s="17">
        <f>Best3</f>
        <v>0</v>
      </c>
      <c r="F79" s="18">
        <f>COUNT(G79:M79)</f>
        <v>0</v>
      </c>
      <c r="G79" s="115"/>
      <c r="H79" s="114"/>
      <c r="I79" s="160"/>
      <c r="J79" s="114"/>
      <c r="K79" s="114"/>
      <c r="L79" s="114"/>
      <c r="M79" s="130"/>
      <c r="N79" s="93"/>
      <c r="O79" s="93"/>
      <c r="P79" s="21">
        <f>IF(F79=0,0,AVERAGE(G79:M79))</f>
        <v>0</v>
      </c>
    </row>
    <row r="80" spans="1:16" s="85" customFormat="1" ht="15" hidden="1">
      <c r="A80" s="17" t="s">
        <v>177</v>
      </c>
      <c r="B80" s="18" t="s">
        <v>14</v>
      </c>
      <c r="C80" s="19" t="s">
        <v>13</v>
      </c>
      <c r="D80" s="20" t="s">
        <v>22</v>
      </c>
      <c r="E80" s="17">
        <f>Best3</f>
        <v>0</v>
      </c>
      <c r="F80" s="18">
        <f>COUNT(G80:M80)</f>
        <v>0</v>
      </c>
      <c r="G80" s="115"/>
      <c r="H80" s="114"/>
      <c r="I80" s="172"/>
      <c r="J80" s="158"/>
      <c r="K80" s="114"/>
      <c r="L80" s="114"/>
      <c r="M80" s="130"/>
      <c r="N80" s="93"/>
      <c r="O80" s="93"/>
      <c r="P80" s="21">
        <f>IF(F80=0,0,AVERAGE(G80:M80))</f>
        <v>0</v>
      </c>
    </row>
    <row r="81" spans="1:27" ht="15" hidden="1">
      <c r="A81" s="17" t="s">
        <v>101</v>
      </c>
      <c r="B81" s="18" t="s">
        <v>9</v>
      </c>
      <c r="C81" s="19" t="s">
        <v>13</v>
      </c>
      <c r="D81" s="20" t="s">
        <v>22</v>
      </c>
      <c r="E81" s="17">
        <f>Best3</f>
        <v>0</v>
      </c>
      <c r="F81" s="18">
        <f>COUNT(G81:M81)</f>
        <v>0</v>
      </c>
      <c r="G81" s="191"/>
      <c r="H81" s="188"/>
      <c r="I81" s="188"/>
      <c r="J81" s="189"/>
      <c r="K81" s="189"/>
      <c r="L81" s="189"/>
      <c r="M81" s="190"/>
      <c r="N81" s="93"/>
      <c r="O81" s="93"/>
      <c r="P81" s="21">
        <f>IF(F81=0,0,AVERAGE(G81:M81))</f>
        <v>0</v>
      </c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</row>
    <row r="82" spans="1:27" ht="15" hidden="1">
      <c r="A82" s="17" t="s">
        <v>138</v>
      </c>
      <c r="B82" s="18" t="s">
        <v>9</v>
      </c>
      <c r="C82" s="19" t="s">
        <v>13</v>
      </c>
      <c r="D82" s="20" t="s">
        <v>22</v>
      </c>
      <c r="E82" s="17">
        <f>Best3</f>
        <v>0</v>
      </c>
      <c r="F82" s="18">
        <f>COUNT(G82:M82)</f>
        <v>0</v>
      </c>
      <c r="G82" s="191"/>
      <c r="H82" s="189"/>
      <c r="I82" s="188"/>
      <c r="J82" s="189"/>
      <c r="K82" s="189"/>
      <c r="L82" s="189"/>
      <c r="M82" s="190"/>
      <c r="N82" s="93"/>
      <c r="O82" s="93"/>
      <c r="P82" s="21">
        <f>IF(F82=0,0,AVERAGE(G82:M82))</f>
        <v>0</v>
      </c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</row>
    <row r="83" spans="1:16" s="85" customFormat="1" ht="15" hidden="1">
      <c r="A83" s="17" t="s">
        <v>108</v>
      </c>
      <c r="B83" s="18" t="s">
        <v>14</v>
      </c>
      <c r="C83" s="19" t="s">
        <v>13</v>
      </c>
      <c r="D83" s="20" t="s">
        <v>22</v>
      </c>
      <c r="E83" s="17">
        <f>Best3</f>
        <v>0</v>
      </c>
      <c r="F83" s="18">
        <f>COUNT(G83:M83)</f>
        <v>0</v>
      </c>
      <c r="G83" s="132"/>
      <c r="H83" s="133"/>
      <c r="I83" s="134"/>
      <c r="J83" s="133"/>
      <c r="K83" s="133"/>
      <c r="L83" s="133"/>
      <c r="M83" s="135"/>
      <c r="N83" s="93"/>
      <c r="O83" s="93"/>
      <c r="P83" s="21">
        <f>IF(F83=0,0,AVERAGE(G83:M83))</f>
        <v>0</v>
      </c>
    </row>
    <row r="84" spans="1:16" s="85" customFormat="1" ht="15" hidden="1">
      <c r="A84" s="17" t="s">
        <v>104</v>
      </c>
      <c r="B84" s="18" t="s">
        <v>14</v>
      </c>
      <c r="C84" s="19" t="s">
        <v>13</v>
      </c>
      <c r="D84" s="20" t="s">
        <v>22</v>
      </c>
      <c r="E84" s="17">
        <f>Best3</f>
        <v>0</v>
      </c>
      <c r="F84" s="18">
        <f>COUNT(G84:M84)</f>
        <v>0</v>
      </c>
      <c r="G84" s="132"/>
      <c r="H84" s="133"/>
      <c r="I84" s="134"/>
      <c r="J84" s="133"/>
      <c r="K84" s="133"/>
      <c r="L84" s="133"/>
      <c r="M84" s="135"/>
      <c r="N84" s="93"/>
      <c r="O84" s="93"/>
      <c r="P84" s="21">
        <f>IF(F84=0,0,AVERAGE(G84:M84))</f>
        <v>0</v>
      </c>
    </row>
    <row r="85" spans="1:16" s="85" customFormat="1" ht="15" hidden="1">
      <c r="A85" s="17" t="s">
        <v>203</v>
      </c>
      <c r="B85" s="18" t="s">
        <v>6</v>
      </c>
      <c r="C85" s="19" t="s">
        <v>13</v>
      </c>
      <c r="D85" s="20" t="s">
        <v>22</v>
      </c>
      <c r="E85" s="17">
        <f>Best3</f>
        <v>0</v>
      </c>
      <c r="F85" s="18">
        <f>COUNT(G85:M85)</f>
        <v>0</v>
      </c>
      <c r="G85" s="157"/>
      <c r="H85" s="158"/>
      <c r="I85" s="171"/>
      <c r="J85" s="151"/>
      <c r="K85" s="151"/>
      <c r="L85" s="151"/>
      <c r="M85" s="152"/>
      <c r="N85" s="94"/>
      <c r="O85" s="94"/>
      <c r="P85" s="21">
        <f>IF(F85=0,0,AVERAGE(G85:M85))</f>
        <v>0</v>
      </c>
    </row>
    <row r="86" spans="1:16" s="85" customFormat="1" ht="15" hidden="1">
      <c r="A86" s="17" t="s">
        <v>202</v>
      </c>
      <c r="B86" s="18" t="s">
        <v>6</v>
      </c>
      <c r="C86" s="19" t="s">
        <v>13</v>
      </c>
      <c r="D86" s="20" t="s">
        <v>22</v>
      </c>
      <c r="E86" s="17">
        <f>Best3</f>
        <v>0</v>
      </c>
      <c r="F86" s="18">
        <f>COUNT(G86:M86)</f>
        <v>0</v>
      </c>
      <c r="G86" s="146"/>
      <c r="H86" s="147"/>
      <c r="I86" s="204"/>
      <c r="J86" s="133"/>
      <c r="K86" s="147"/>
      <c r="L86" s="147"/>
      <c r="M86" s="148"/>
      <c r="N86" s="93"/>
      <c r="O86" s="93"/>
      <c r="P86" s="21">
        <f>IF(F86=0,0,AVERAGE(G86:M86))</f>
        <v>0</v>
      </c>
    </row>
    <row r="87" spans="1:16" s="85" customFormat="1" ht="15" hidden="1">
      <c r="A87" s="17" t="s">
        <v>159</v>
      </c>
      <c r="B87" s="18" t="s">
        <v>14</v>
      </c>
      <c r="C87" s="19" t="s">
        <v>13</v>
      </c>
      <c r="D87" s="20" t="s">
        <v>22</v>
      </c>
      <c r="E87" s="17">
        <f>Best3</f>
        <v>0</v>
      </c>
      <c r="F87" s="18">
        <f>COUNT(G87:M87)</f>
        <v>0</v>
      </c>
      <c r="G87" s="157"/>
      <c r="H87" s="158"/>
      <c r="I87" s="151"/>
      <c r="J87" s="158"/>
      <c r="K87" s="158"/>
      <c r="L87" s="158"/>
      <c r="M87" s="130"/>
      <c r="N87" s="93"/>
      <c r="O87" s="93"/>
      <c r="P87" s="21">
        <f>IF(F87=0,0,AVERAGE(G87:M87))</f>
        <v>0</v>
      </c>
    </row>
    <row r="88" spans="1:27" ht="15" hidden="1">
      <c r="A88" s="17" t="s">
        <v>80</v>
      </c>
      <c r="B88" s="18" t="s">
        <v>9</v>
      </c>
      <c r="C88" s="19" t="s">
        <v>13</v>
      </c>
      <c r="D88" s="20" t="s">
        <v>23</v>
      </c>
      <c r="E88" s="17">
        <f>Best3</f>
        <v>0</v>
      </c>
      <c r="F88" s="18">
        <f>COUNT(G88:M88)</f>
        <v>0</v>
      </c>
      <c r="G88" s="191"/>
      <c r="H88" s="189"/>
      <c r="I88" s="188"/>
      <c r="J88" s="189"/>
      <c r="K88" s="189"/>
      <c r="L88" s="189"/>
      <c r="M88" s="190"/>
      <c r="N88" s="93"/>
      <c r="O88" s="93"/>
      <c r="P88" s="21">
        <f>IF(F88=0,0,AVERAGE(G88:M88))</f>
        <v>0</v>
      </c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</row>
    <row r="89" spans="1:18" s="85" customFormat="1" ht="15" hidden="1">
      <c r="A89" s="17" t="s">
        <v>86</v>
      </c>
      <c r="B89" s="18" t="s">
        <v>14</v>
      </c>
      <c r="C89" s="19" t="s">
        <v>13</v>
      </c>
      <c r="D89" s="20" t="s">
        <v>23</v>
      </c>
      <c r="E89" s="17">
        <f>Best3</f>
        <v>0</v>
      </c>
      <c r="F89" s="18">
        <f>COUNT(G89:M89)</f>
        <v>0</v>
      </c>
      <c r="G89" s="132"/>
      <c r="H89" s="133"/>
      <c r="I89" s="134"/>
      <c r="J89" s="158"/>
      <c r="K89" s="133"/>
      <c r="L89" s="133"/>
      <c r="M89" s="135"/>
      <c r="N89" s="92"/>
      <c r="O89" s="94"/>
      <c r="P89" s="21">
        <f>IF(F89=0,0,AVERAGE(G89:M89))</f>
        <v>0</v>
      </c>
      <c r="Q89"/>
      <c r="R89"/>
    </row>
    <row r="90" spans="1:16" s="85" customFormat="1" ht="15" hidden="1">
      <c r="A90" s="17" t="s">
        <v>76</v>
      </c>
      <c r="B90" s="18" t="s">
        <v>10</v>
      </c>
      <c r="C90" s="19" t="s">
        <v>13</v>
      </c>
      <c r="D90" s="20" t="s">
        <v>23</v>
      </c>
      <c r="E90" s="17">
        <f>Best3</f>
        <v>0</v>
      </c>
      <c r="F90" s="18">
        <f>COUNT(G90:M90)</f>
        <v>0</v>
      </c>
      <c r="G90" s="115"/>
      <c r="H90" s="114"/>
      <c r="I90" s="172"/>
      <c r="J90" s="114"/>
      <c r="K90" s="114"/>
      <c r="L90" s="114"/>
      <c r="M90" s="130"/>
      <c r="N90" s="93"/>
      <c r="O90" s="93"/>
      <c r="P90" s="21">
        <f>IF(F90=0,0,AVERAGE(G90:M90))</f>
        <v>0</v>
      </c>
    </row>
    <row r="91" spans="1:27" s="85" customFormat="1" ht="15" hidden="1">
      <c r="A91" s="17" t="s">
        <v>164</v>
      </c>
      <c r="B91" s="18" t="s">
        <v>136</v>
      </c>
      <c r="C91" s="19" t="s">
        <v>13</v>
      </c>
      <c r="D91" s="20" t="s">
        <v>23</v>
      </c>
      <c r="E91" s="17">
        <f>Best3</f>
        <v>0</v>
      </c>
      <c r="F91" s="18">
        <f>COUNT(G91:M91)</f>
        <v>0</v>
      </c>
      <c r="G91" s="115"/>
      <c r="H91" s="114"/>
      <c r="I91" s="160"/>
      <c r="J91" s="114"/>
      <c r="K91" s="131"/>
      <c r="L91" s="131"/>
      <c r="M91" s="141"/>
      <c r="N91" s="93"/>
      <c r="O91" s="93"/>
      <c r="P91" s="21">
        <f>IF(F91=0,0,AVERAGE(G91:M91))</f>
        <v>0</v>
      </c>
      <c r="S91"/>
      <c r="T91"/>
      <c r="U91"/>
      <c r="V91"/>
      <c r="W91"/>
      <c r="X91"/>
      <c r="Y91"/>
      <c r="Z91"/>
      <c r="AA91"/>
    </row>
    <row r="92" spans="1:16" s="85" customFormat="1" ht="15" hidden="1">
      <c r="A92" s="17" t="s">
        <v>176</v>
      </c>
      <c r="B92" s="18" t="s">
        <v>14</v>
      </c>
      <c r="C92" s="19" t="s">
        <v>13</v>
      </c>
      <c r="D92" s="20" t="s">
        <v>23</v>
      </c>
      <c r="E92" s="17">
        <f>Best3</f>
        <v>0</v>
      </c>
      <c r="F92" s="18">
        <f>COUNT(G92:M92)</f>
        <v>0</v>
      </c>
      <c r="G92" s="112"/>
      <c r="H92" s="113"/>
      <c r="I92" s="172"/>
      <c r="J92" s="114"/>
      <c r="K92" s="113"/>
      <c r="L92" s="113"/>
      <c r="M92" s="130"/>
      <c r="N92" s="93"/>
      <c r="O92" s="93"/>
      <c r="P92" s="21">
        <f>IF(F92=0,0,AVERAGE(G92:M92))</f>
        <v>0</v>
      </c>
    </row>
    <row r="93" spans="1:16" s="85" customFormat="1" ht="15" hidden="1">
      <c r="A93" s="17" t="s">
        <v>151</v>
      </c>
      <c r="B93" s="18" t="s">
        <v>9</v>
      </c>
      <c r="C93" s="19" t="s">
        <v>13</v>
      </c>
      <c r="D93" s="20" t="s">
        <v>23</v>
      </c>
      <c r="E93" s="17">
        <f>Best3</f>
        <v>0</v>
      </c>
      <c r="F93" s="18">
        <f>COUNT(G93:M93)</f>
        <v>0</v>
      </c>
      <c r="G93" s="198"/>
      <c r="H93" s="199"/>
      <c r="I93" s="160"/>
      <c r="J93" s="114"/>
      <c r="K93" s="114"/>
      <c r="L93" s="114"/>
      <c r="M93" s="130"/>
      <c r="N93" s="93"/>
      <c r="O93" s="93"/>
      <c r="P93" s="21">
        <f>IF(F93=0,0,AVERAGE(G93:M93))</f>
        <v>0</v>
      </c>
    </row>
    <row r="94" spans="1:16" s="85" customFormat="1" ht="15" hidden="1">
      <c r="A94" s="17" t="s">
        <v>198</v>
      </c>
      <c r="B94" s="18" t="s">
        <v>6</v>
      </c>
      <c r="C94" s="19" t="s">
        <v>13</v>
      </c>
      <c r="D94" s="20" t="s">
        <v>23</v>
      </c>
      <c r="E94" s="17">
        <f>Best3</f>
        <v>0</v>
      </c>
      <c r="F94" s="18">
        <f>COUNT(G94:M94)</f>
        <v>0</v>
      </c>
      <c r="G94" s="132"/>
      <c r="H94" s="133"/>
      <c r="I94" s="134"/>
      <c r="J94" s="133"/>
      <c r="K94" s="133"/>
      <c r="L94" s="133"/>
      <c r="M94" s="135"/>
      <c r="N94" s="92"/>
      <c r="O94" s="93"/>
      <c r="P94" s="21">
        <f>IF(F94=0,0,AVERAGE(G94:M94))</f>
        <v>0</v>
      </c>
    </row>
    <row r="95" spans="1:16" s="85" customFormat="1" ht="15" hidden="1">
      <c r="A95" s="17" t="s">
        <v>195</v>
      </c>
      <c r="B95" s="18" t="s">
        <v>6</v>
      </c>
      <c r="C95" s="19" t="s">
        <v>13</v>
      </c>
      <c r="D95" s="20" t="s">
        <v>23</v>
      </c>
      <c r="E95" s="17">
        <f>Best3</f>
        <v>0</v>
      </c>
      <c r="F95" s="18">
        <f>COUNT(G95:M95)</f>
        <v>0</v>
      </c>
      <c r="G95" s="132"/>
      <c r="H95" s="133"/>
      <c r="I95" s="134"/>
      <c r="J95" s="114"/>
      <c r="K95" s="133"/>
      <c r="L95" s="133"/>
      <c r="M95" s="135"/>
      <c r="N95" s="92"/>
      <c r="O95" s="93"/>
      <c r="P95" s="21">
        <f>IF(F95=0,0,AVERAGE(G95:M95))</f>
        <v>0</v>
      </c>
    </row>
    <row r="96" spans="1:16" s="85" customFormat="1" ht="15" hidden="1">
      <c r="A96" s="17" t="s">
        <v>199</v>
      </c>
      <c r="B96" s="18" t="s">
        <v>7</v>
      </c>
      <c r="C96" s="19" t="s">
        <v>13</v>
      </c>
      <c r="D96" s="20" t="s">
        <v>23</v>
      </c>
      <c r="E96" s="17">
        <f>Best3</f>
        <v>0</v>
      </c>
      <c r="F96" s="18">
        <f>COUNT(G96:M96)</f>
        <v>0</v>
      </c>
      <c r="G96" s="115"/>
      <c r="H96" s="114"/>
      <c r="I96" s="160"/>
      <c r="J96" s="158"/>
      <c r="K96" s="114"/>
      <c r="L96" s="114"/>
      <c r="M96" s="130"/>
      <c r="N96" s="93"/>
      <c r="O96" s="93"/>
      <c r="P96" s="21">
        <f>IF(F96=0,0,AVERAGE(G96:M96))</f>
        <v>0</v>
      </c>
    </row>
    <row r="97" spans="1:16" s="85" customFormat="1" ht="15" hidden="1">
      <c r="A97" s="17" t="s">
        <v>70</v>
      </c>
      <c r="B97" s="18" t="s">
        <v>10</v>
      </c>
      <c r="C97" s="19" t="s">
        <v>13</v>
      </c>
      <c r="D97" s="20" t="s">
        <v>19</v>
      </c>
      <c r="E97" s="17">
        <f>Best3</f>
        <v>0</v>
      </c>
      <c r="F97" s="18">
        <f>COUNT(G97:M97)</f>
        <v>0</v>
      </c>
      <c r="G97" s="115"/>
      <c r="H97" s="114"/>
      <c r="I97" s="160"/>
      <c r="J97" s="114"/>
      <c r="K97" s="114"/>
      <c r="L97" s="114"/>
      <c r="M97" s="130"/>
      <c r="N97" s="93"/>
      <c r="O97" s="93"/>
      <c r="P97" s="21">
        <f>IF(F97=0,0,AVERAGE(G97:M97))</f>
        <v>0</v>
      </c>
    </row>
    <row r="98" spans="1:18" s="85" customFormat="1" ht="15" hidden="1">
      <c r="A98" s="17" t="s">
        <v>18</v>
      </c>
      <c r="B98" s="18" t="s">
        <v>6</v>
      </c>
      <c r="C98" s="19" t="s">
        <v>13</v>
      </c>
      <c r="D98" s="20" t="s">
        <v>19</v>
      </c>
      <c r="E98" s="17">
        <f>Best3</f>
        <v>0</v>
      </c>
      <c r="F98" s="18">
        <f>COUNT(G98:M98)</f>
        <v>0</v>
      </c>
      <c r="G98" s="115"/>
      <c r="H98" s="114"/>
      <c r="I98" s="160"/>
      <c r="J98" s="114"/>
      <c r="K98" s="114"/>
      <c r="L98" s="114"/>
      <c r="M98" s="130"/>
      <c r="N98" s="94"/>
      <c r="O98" s="94"/>
      <c r="P98" s="21">
        <f>IF(F98=0,0,AVERAGE(G98:M98))</f>
        <v>0</v>
      </c>
      <c r="Q98" s="110"/>
      <c r="R98" s="110"/>
    </row>
    <row r="99" spans="1:16" s="85" customFormat="1" ht="15" hidden="1">
      <c r="A99" s="17" t="s">
        <v>129</v>
      </c>
      <c r="B99" s="18" t="s">
        <v>7</v>
      </c>
      <c r="C99" s="19" t="s">
        <v>13</v>
      </c>
      <c r="D99" s="20" t="s">
        <v>19</v>
      </c>
      <c r="E99" s="17">
        <f>Best3</f>
        <v>0</v>
      </c>
      <c r="F99" s="18">
        <f>COUNT(G99:M99)</f>
        <v>0</v>
      </c>
      <c r="G99" s="191"/>
      <c r="H99" s="114"/>
      <c r="I99" s="160"/>
      <c r="J99" s="158"/>
      <c r="K99" s="114"/>
      <c r="L99" s="114"/>
      <c r="M99" s="130"/>
      <c r="N99" s="93"/>
      <c r="O99" s="93"/>
      <c r="P99" s="21">
        <f>IF(F99=0,0,AVERAGE(G99:M99))</f>
        <v>0</v>
      </c>
    </row>
    <row r="100" spans="1:16" s="85" customFormat="1" ht="15" hidden="1">
      <c r="A100" s="17" t="s">
        <v>126</v>
      </c>
      <c r="B100" s="18" t="s">
        <v>8</v>
      </c>
      <c r="C100" s="19" t="s">
        <v>13</v>
      </c>
      <c r="D100" s="20" t="s">
        <v>19</v>
      </c>
      <c r="E100" s="17">
        <f>Best3</f>
        <v>0</v>
      </c>
      <c r="F100" s="18">
        <f>COUNT(G100:M100)</f>
        <v>0</v>
      </c>
      <c r="G100" s="115"/>
      <c r="H100" s="114"/>
      <c r="I100" s="160"/>
      <c r="J100" s="114"/>
      <c r="K100" s="114"/>
      <c r="L100" s="114"/>
      <c r="M100" s="130"/>
      <c r="N100" s="93"/>
      <c r="O100" s="93"/>
      <c r="P100" s="21">
        <f>IF(F100=0,0,AVERAGE(G100:M100))</f>
        <v>0</v>
      </c>
    </row>
    <row r="101" spans="1:16" s="85" customFormat="1" ht="15" hidden="1">
      <c r="A101" s="17" t="s">
        <v>193</v>
      </c>
      <c r="B101" s="18" t="s">
        <v>7</v>
      </c>
      <c r="C101" s="19" t="s">
        <v>13</v>
      </c>
      <c r="D101" s="20" t="s">
        <v>19</v>
      </c>
      <c r="E101" s="17">
        <f>Best3</f>
        <v>0</v>
      </c>
      <c r="F101" s="18">
        <f>COUNT(G101:M101)</f>
        <v>0</v>
      </c>
      <c r="G101" s="157"/>
      <c r="H101" s="158"/>
      <c r="I101" s="171"/>
      <c r="J101" s="114"/>
      <c r="K101" s="114"/>
      <c r="L101" s="114"/>
      <c r="M101" s="152"/>
      <c r="N101" s="94"/>
      <c r="O101" s="94"/>
      <c r="P101" s="21">
        <f>IF(F101=0,0,AVERAGE(G101:M101))</f>
        <v>0</v>
      </c>
    </row>
    <row r="102" spans="1:16" s="85" customFormat="1" ht="15" hidden="1">
      <c r="A102" s="17" t="s">
        <v>169</v>
      </c>
      <c r="B102" s="18" t="s">
        <v>102</v>
      </c>
      <c r="C102" s="19" t="s">
        <v>13</v>
      </c>
      <c r="D102" s="20" t="s">
        <v>19</v>
      </c>
      <c r="E102" s="17">
        <f>Best3</f>
        <v>0</v>
      </c>
      <c r="F102" s="18">
        <f>COUNT(G102:M102)</f>
        <v>0</v>
      </c>
      <c r="G102" s="115"/>
      <c r="H102" s="114"/>
      <c r="I102" s="160"/>
      <c r="J102" s="114"/>
      <c r="K102" s="114"/>
      <c r="L102" s="114"/>
      <c r="M102" s="130"/>
      <c r="N102" s="93"/>
      <c r="O102" s="93"/>
      <c r="P102" s="21">
        <f>IF(F102=0,0,AVERAGE(G102:M102))</f>
        <v>0</v>
      </c>
    </row>
    <row r="103" spans="1:16" s="85" customFormat="1" ht="15" hidden="1">
      <c r="A103" s="17" t="s">
        <v>156</v>
      </c>
      <c r="B103" s="18" t="s">
        <v>9</v>
      </c>
      <c r="C103" s="19" t="s">
        <v>13</v>
      </c>
      <c r="D103" s="20" t="s">
        <v>19</v>
      </c>
      <c r="E103" s="17">
        <f>Best3</f>
        <v>0</v>
      </c>
      <c r="F103" s="18">
        <f>COUNT(G103:M103)</f>
        <v>0</v>
      </c>
      <c r="G103" s="157"/>
      <c r="H103" s="158"/>
      <c r="I103" s="171"/>
      <c r="J103" s="158"/>
      <c r="K103" s="158"/>
      <c r="L103" s="158"/>
      <c r="M103" s="130"/>
      <c r="N103" s="93"/>
      <c r="O103" s="93"/>
      <c r="P103" s="21">
        <f>IF(F103=0,0,AVERAGE(G103:M103))</f>
        <v>0</v>
      </c>
    </row>
    <row r="104" spans="1:16" s="85" customFormat="1" ht="15" hidden="1">
      <c r="A104" s="17" t="s">
        <v>135</v>
      </c>
      <c r="B104" s="18" t="s">
        <v>136</v>
      </c>
      <c r="C104" s="19" t="s">
        <v>13</v>
      </c>
      <c r="D104" s="20" t="s">
        <v>19</v>
      </c>
      <c r="E104" s="17">
        <f>Best3</f>
        <v>0</v>
      </c>
      <c r="F104" s="18">
        <f>COUNT(G104:M104)</f>
        <v>0</v>
      </c>
      <c r="G104" s="191"/>
      <c r="H104" s="189"/>
      <c r="I104" s="188"/>
      <c r="J104" s="189"/>
      <c r="K104" s="189"/>
      <c r="L104" s="189"/>
      <c r="M104" s="190"/>
      <c r="N104" s="93"/>
      <c r="O104" s="93"/>
      <c r="P104" s="21">
        <f>IF(F104=0,0,AVERAGE(G104:M104))</f>
        <v>0</v>
      </c>
    </row>
    <row r="105" spans="1:16" s="85" customFormat="1" ht="15" hidden="1">
      <c r="A105" s="17" t="s">
        <v>171</v>
      </c>
      <c r="B105" s="18" t="s">
        <v>14</v>
      </c>
      <c r="C105" s="19" t="s">
        <v>13</v>
      </c>
      <c r="D105" s="20" t="s">
        <v>19</v>
      </c>
      <c r="E105" s="17">
        <f>Best3</f>
        <v>0</v>
      </c>
      <c r="F105" s="18">
        <f>COUNT(G105:M105)</f>
        <v>0</v>
      </c>
      <c r="G105" s="132"/>
      <c r="H105" s="133"/>
      <c r="I105" s="160"/>
      <c r="J105" s="70"/>
      <c r="K105" s="70"/>
      <c r="L105" s="70"/>
      <c r="M105" s="65"/>
      <c r="N105" s="92"/>
      <c r="O105" s="93"/>
      <c r="P105" s="21">
        <f>IF(F105=0,0,AVERAGE(G105:M105))</f>
        <v>0</v>
      </c>
    </row>
    <row r="106" spans="1:16" s="85" customFormat="1" ht="15" hidden="1">
      <c r="A106" s="17" t="s">
        <v>212</v>
      </c>
      <c r="B106" s="18" t="s">
        <v>7</v>
      </c>
      <c r="C106" s="19" t="s">
        <v>13</v>
      </c>
      <c r="D106" s="20" t="s">
        <v>19</v>
      </c>
      <c r="E106" s="17">
        <f>Best3</f>
        <v>0</v>
      </c>
      <c r="F106" s="18">
        <f>COUNT(G106:M106)</f>
        <v>0</v>
      </c>
      <c r="G106" s="157"/>
      <c r="H106" s="158"/>
      <c r="I106" s="171"/>
      <c r="J106" s="158"/>
      <c r="K106" s="158"/>
      <c r="L106" s="158"/>
      <c r="M106" s="130"/>
      <c r="N106" s="93"/>
      <c r="O106" s="93"/>
      <c r="P106" s="21">
        <f>IF(F106=0,0,AVERAGE(G106:M106))</f>
        <v>0</v>
      </c>
    </row>
    <row r="107" spans="1:16" s="85" customFormat="1" ht="15" hidden="1">
      <c r="A107" s="17" t="s">
        <v>134</v>
      </c>
      <c r="B107" s="18" t="s">
        <v>9</v>
      </c>
      <c r="C107" s="19" t="s">
        <v>13</v>
      </c>
      <c r="D107" s="20" t="s">
        <v>19</v>
      </c>
      <c r="E107" s="17">
        <f>Best3</f>
        <v>0</v>
      </c>
      <c r="F107" s="18">
        <f>COUNT(G107:M107)</f>
        <v>0</v>
      </c>
      <c r="G107" s="191"/>
      <c r="H107" s="189"/>
      <c r="I107" s="188"/>
      <c r="J107" s="189"/>
      <c r="K107" s="189"/>
      <c r="L107" s="189"/>
      <c r="M107" s="190"/>
      <c r="N107" s="92"/>
      <c r="O107" s="93"/>
      <c r="P107" s="21">
        <f>IF(F107=0,0,AVERAGE(G107:M107))</f>
        <v>0</v>
      </c>
    </row>
    <row r="108" spans="1:16" s="85" customFormat="1" ht="15" hidden="1">
      <c r="A108" s="17" t="s">
        <v>196</v>
      </c>
      <c r="B108" s="18" t="s">
        <v>6</v>
      </c>
      <c r="C108" s="19" t="s">
        <v>13</v>
      </c>
      <c r="D108" s="20" t="s">
        <v>19</v>
      </c>
      <c r="E108" s="17">
        <f>Best3</f>
        <v>0</v>
      </c>
      <c r="F108" s="18">
        <f>COUNT(G108:M108)</f>
        <v>0</v>
      </c>
      <c r="G108" s="132"/>
      <c r="H108" s="133"/>
      <c r="I108" s="134"/>
      <c r="J108" s="114"/>
      <c r="K108" s="133"/>
      <c r="L108" s="133"/>
      <c r="M108" s="135"/>
      <c r="N108" s="92"/>
      <c r="O108" s="93"/>
      <c r="P108" s="21">
        <f>IF(F108=0,0,AVERAGE(G108:M108))</f>
        <v>0</v>
      </c>
    </row>
    <row r="109" spans="1:16" s="85" customFormat="1" ht="15" hidden="1">
      <c r="A109" s="17" t="s">
        <v>144</v>
      </c>
      <c r="B109" s="18" t="s">
        <v>9</v>
      </c>
      <c r="C109" s="19" t="s">
        <v>13</v>
      </c>
      <c r="D109" s="20" t="s">
        <v>19</v>
      </c>
      <c r="E109" s="17">
        <f>Best3</f>
        <v>0</v>
      </c>
      <c r="F109" s="18">
        <f>COUNT(G109:M109)</f>
        <v>0</v>
      </c>
      <c r="G109" s="150"/>
      <c r="H109" s="151"/>
      <c r="I109" s="164"/>
      <c r="J109" s="151"/>
      <c r="K109" s="151"/>
      <c r="L109" s="151"/>
      <c r="M109" s="152"/>
      <c r="N109" s="93"/>
      <c r="O109" s="93"/>
      <c r="P109" s="21">
        <f>IF(F109=0,0,AVERAGE(G109:M109))</f>
        <v>0</v>
      </c>
    </row>
    <row r="110" spans="1:16" s="85" customFormat="1" ht="15" hidden="1">
      <c r="A110" s="17" t="s">
        <v>146</v>
      </c>
      <c r="B110" s="18" t="s">
        <v>147</v>
      </c>
      <c r="C110" s="19" t="s">
        <v>13</v>
      </c>
      <c r="D110" s="20" t="s">
        <v>20</v>
      </c>
      <c r="E110" s="17">
        <f>Best3</f>
        <v>0</v>
      </c>
      <c r="F110" s="18">
        <f>COUNT(G110:M110)</f>
        <v>0</v>
      </c>
      <c r="G110" s="115"/>
      <c r="H110" s="114"/>
      <c r="I110" s="160"/>
      <c r="J110" s="114"/>
      <c r="K110" s="114"/>
      <c r="L110" s="114"/>
      <c r="M110" s="130"/>
      <c r="N110" s="93"/>
      <c r="O110" s="93"/>
      <c r="P110" s="21">
        <f>IF(F110=0,0,AVERAGE(G110:M110))</f>
        <v>0</v>
      </c>
    </row>
    <row r="111" spans="1:18" s="85" customFormat="1" ht="15" hidden="1">
      <c r="A111" s="17" t="s">
        <v>206</v>
      </c>
      <c r="B111" s="18" t="s">
        <v>7</v>
      </c>
      <c r="C111" s="19" t="s">
        <v>13</v>
      </c>
      <c r="D111" s="20" t="s">
        <v>20</v>
      </c>
      <c r="E111" s="17">
        <f>Best3</f>
        <v>0</v>
      </c>
      <c r="F111" s="18">
        <f>COUNT(G111:M111)</f>
        <v>0</v>
      </c>
      <c r="G111" s="159"/>
      <c r="H111" s="89"/>
      <c r="I111" s="173"/>
      <c r="J111" s="89"/>
      <c r="K111" s="197"/>
      <c r="L111" s="197"/>
      <c r="M111" s="90"/>
      <c r="N111" s="92"/>
      <c r="O111" s="92"/>
      <c r="P111" s="21">
        <f>IF(F111=0,0,AVERAGE(G111:M111))</f>
        <v>0</v>
      </c>
      <c r="Q111"/>
      <c r="R111"/>
    </row>
    <row r="112" spans="1:16" s="85" customFormat="1" ht="15" hidden="1">
      <c r="A112" s="17" t="s">
        <v>168</v>
      </c>
      <c r="B112" s="18" t="s">
        <v>165</v>
      </c>
      <c r="C112" s="19" t="s">
        <v>13</v>
      </c>
      <c r="D112" s="20" t="s">
        <v>20</v>
      </c>
      <c r="E112" s="17">
        <f>Best3</f>
        <v>0</v>
      </c>
      <c r="F112" s="18">
        <f>COUNT(G112:M112)</f>
        <v>0</v>
      </c>
      <c r="G112" s="193"/>
      <c r="H112" s="138"/>
      <c r="I112" s="160"/>
      <c r="J112" s="133"/>
      <c r="K112" s="113"/>
      <c r="L112" s="113"/>
      <c r="M112" s="108"/>
      <c r="N112" s="93"/>
      <c r="O112" s="93"/>
      <c r="P112" s="21">
        <f>IF(F112=0,0,AVERAGE(G112:M112))</f>
        <v>0</v>
      </c>
    </row>
    <row r="113" spans="1:27" s="85" customFormat="1" ht="15" hidden="1">
      <c r="A113" s="17" t="s">
        <v>132</v>
      </c>
      <c r="B113" s="18" t="s">
        <v>14</v>
      </c>
      <c r="C113" s="19" t="s">
        <v>13</v>
      </c>
      <c r="D113" s="20" t="s">
        <v>20</v>
      </c>
      <c r="E113" s="17">
        <f>Best3</f>
        <v>0</v>
      </c>
      <c r="F113" s="18">
        <f>COUNT(G113:M113)</f>
        <v>0</v>
      </c>
      <c r="G113" s="191"/>
      <c r="H113" s="189"/>
      <c r="I113" s="188"/>
      <c r="J113" s="189"/>
      <c r="K113" s="189"/>
      <c r="L113" s="189"/>
      <c r="M113" s="190"/>
      <c r="N113" s="93"/>
      <c r="O113" s="93"/>
      <c r="P113" s="21">
        <f>IF(F113=0,0,AVERAGE(G113:M113))</f>
        <v>0</v>
      </c>
      <c r="S113" s="110"/>
      <c r="T113" s="110"/>
      <c r="U113" s="110"/>
      <c r="V113" s="110"/>
      <c r="W113" s="110"/>
      <c r="X113" s="110"/>
      <c r="Y113" s="110"/>
      <c r="Z113" s="110"/>
      <c r="AA113" s="110"/>
    </row>
    <row r="114" spans="1:16" s="85" customFormat="1" ht="15" hidden="1">
      <c r="A114" s="17" t="s">
        <v>157</v>
      </c>
      <c r="B114" s="18" t="s">
        <v>10</v>
      </c>
      <c r="C114" s="19" t="s">
        <v>13</v>
      </c>
      <c r="D114" s="20" t="s">
        <v>20</v>
      </c>
      <c r="E114" s="17">
        <f>Best3</f>
        <v>0</v>
      </c>
      <c r="F114" s="18">
        <f>COUNT(G114:M114)</f>
        <v>0</v>
      </c>
      <c r="G114" s="157"/>
      <c r="H114" s="158"/>
      <c r="I114" s="171"/>
      <c r="J114" s="158"/>
      <c r="K114" s="158"/>
      <c r="L114" s="158"/>
      <c r="M114" s="130"/>
      <c r="N114" s="93"/>
      <c r="O114" s="93"/>
      <c r="P114" s="21">
        <f>IF(F114=0,0,AVERAGE(G114:M114))</f>
        <v>0</v>
      </c>
    </row>
    <row r="115" spans="1:16" s="85" customFormat="1" ht="15" hidden="1">
      <c r="A115" s="17" t="s">
        <v>127</v>
      </c>
      <c r="B115" s="18" t="s">
        <v>9</v>
      </c>
      <c r="C115" s="19" t="s">
        <v>13</v>
      </c>
      <c r="D115" s="20" t="s">
        <v>20</v>
      </c>
      <c r="E115" s="17">
        <f>Best3</f>
        <v>0</v>
      </c>
      <c r="F115" s="18">
        <f>COUNT(G115:M115)</f>
        <v>0</v>
      </c>
      <c r="G115" s="115"/>
      <c r="H115" s="114"/>
      <c r="I115" s="160"/>
      <c r="J115" s="114"/>
      <c r="K115" s="114"/>
      <c r="L115" s="114"/>
      <c r="M115" s="130"/>
      <c r="N115" s="93"/>
      <c r="O115" s="93"/>
      <c r="P115" s="21">
        <f>IF(F115=0,0,AVERAGE(G115:M115))</f>
        <v>0</v>
      </c>
    </row>
    <row r="116" spans="1:16" s="85" customFormat="1" ht="15" hidden="1">
      <c r="A116" s="17"/>
      <c r="B116" s="18"/>
      <c r="C116" s="19" t="s">
        <v>13</v>
      </c>
      <c r="D116" s="20"/>
      <c r="E116" s="17">
        <f>_xlfn.SINGLE(Best3)</f>
        <v>0</v>
      </c>
      <c r="F116" s="18">
        <f>COUNT(G116:M116)</f>
        <v>0</v>
      </c>
      <c r="G116" s="157"/>
      <c r="H116" s="158"/>
      <c r="I116" s="171"/>
      <c r="J116" s="158"/>
      <c r="K116" s="158"/>
      <c r="L116" s="158"/>
      <c r="M116" s="130"/>
      <c r="N116" s="93"/>
      <c r="O116" s="93"/>
      <c r="P116" s="21">
        <f>IF(F116=0,0,AVERAGE(G116:M116))</f>
        <v>0</v>
      </c>
    </row>
    <row r="117" spans="1:16" ht="15.75" thickBot="1">
      <c r="A117" s="28"/>
      <c r="B117" s="25"/>
      <c r="C117" s="26"/>
      <c r="D117" s="27"/>
      <c r="E117" s="17"/>
      <c r="F117" s="18"/>
      <c r="G117" s="66"/>
      <c r="H117" s="68"/>
      <c r="I117" s="174"/>
      <c r="J117" s="68"/>
      <c r="K117" s="117"/>
      <c r="L117" s="117"/>
      <c r="M117" s="122"/>
      <c r="N117" s="94"/>
      <c r="O117" s="94"/>
      <c r="P117" s="22"/>
    </row>
    <row r="118" spans="1:16" ht="18.75" thickBot="1">
      <c r="A118" s="5" t="s">
        <v>24</v>
      </c>
      <c r="B118" s="7"/>
      <c r="C118" s="7"/>
      <c r="D118" s="8"/>
      <c r="E118" s="9"/>
      <c r="F118" s="7"/>
      <c r="G118" s="10"/>
      <c r="H118" s="127"/>
      <c r="I118" s="167"/>
      <c r="J118" s="127"/>
      <c r="K118" s="127"/>
      <c r="L118" s="127"/>
      <c r="M118" s="129"/>
      <c r="N118" s="12"/>
      <c r="O118" s="12"/>
      <c r="P118" s="13"/>
    </row>
    <row r="119" spans="1:16" ht="15.75" thickBot="1">
      <c r="A119" s="82" t="s">
        <v>1</v>
      </c>
      <c r="B119" s="14" t="s">
        <v>2</v>
      </c>
      <c r="C119" s="106" t="s">
        <v>3</v>
      </c>
      <c r="D119" s="107"/>
      <c r="E119" s="15" t="s">
        <v>4</v>
      </c>
      <c r="F119" s="14" t="s">
        <v>5</v>
      </c>
      <c r="G119" s="59" t="s">
        <v>10</v>
      </c>
      <c r="H119" s="60" t="s">
        <v>8</v>
      </c>
      <c r="I119" s="163" t="s">
        <v>9</v>
      </c>
      <c r="J119" s="60" t="s">
        <v>14</v>
      </c>
      <c r="K119" s="60" t="s">
        <v>6</v>
      </c>
      <c r="L119" s="60" t="s">
        <v>102</v>
      </c>
      <c r="M119" s="121" t="s">
        <v>7</v>
      </c>
      <c r="N119" s="91" t="s">
        <v>11</v>
      </c>
      <c r="O119" s="91" t="s">
        <v>67</v>
      </c>
      <c r="P119" s="16" t="s">
        <v>12</v>
      </c>
    </row>
    <row r="120" spans="1:27" s="85" customFormat="1" ht="15" hidden="1">
      <c r="A120" s="17" t="s">
        <v>207</v>
      </c>
      <c r="B120" s="18" t="s">
        <v>6</v>
      </c>
      <c r="C120" s="19" t="s">
        <v>25</v>
      </c>
      <c r="D120" s="20" t="s">
        <v>75</v>
      </c>
      <c r="E120" s="17">
        <f>Best3</f>
        <v>0</v>
      </c>
      <c r="F120" s="18">
        <f>COUNT(G120:M120)</f>
        <v>0</v>
      </c>
      <c r="G120" s="145"/>
      <c r="H120" s="149"/>
      <c r="I120" s="134"/>
      <c r="J120" s="143"/>
      <c r="K120" s="197"/>
      <c r="L120" s="197"/>
      <c r="M120" s="130"/>
      <c r="N120" s="92"/>
      <c r="O120" s="92"/>
      <c r="P120" s="21">
        <f>IF(F120=0,0,AVERAGE(G120:M120))</f>
        <v>0</v>
      </c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</row>
    <row r="121" spans="1:18" s="110" customFormat="1" ht="15" hidden="1">
      <c r="A121" s="17" t="s">
        <v>178</v>
      </c>
      <c r="B121" s="18" t="s">
        <v>165</v>
      </c>
      <c r="C121" s="19" t="s">
        <v>25</v>
      </c>
      <c r="D121" s="20" t="s">
        <v>74</v>
      </c>
      <c r="E121" s="17">
        <f>Best3</f>
        <v>0</v>
      </c>
      <c r="F121" s="18">
        <f>COUNT(G121:M121)</f>
        <v>0</v>
      </c>
      <c r="G121" s="142"/>
      <c r="H121" s="143"/>
      <c r="I121" s="134"/>
      <c r="J121" s="143"/>
      <c r="K121" s="143"/>
      <c r="L121" s="143"/>
      <c r="M121" s="144"/>
      <c r="N121" s="94"/>
      <c r="O121" s="92"/>
      <c r="P121" s="21">
        <f>IF(F121=0,0,AVERAGE(G121:M121))</f>
        <v>0</v>
      </c>
      <c r="Q121" s="85"/>
      <c r="R121" s="85"/>
    </row>
    <row r="122" spans="1:16" s="110" customFormat="1" ht="15" hidden="1">
      <c r="A122" s="17" t="s">
        <v>179</v>
      </c>
      <c r="B122" s="18" t="s">
        <v>14</v>
      </c>
      <c r="C122" s="19" t="s">
        <v>25</v>
      </c>
      <c r="D122" s="20" t="s">
        <v>100</v>
      </c>
      <c r="E122" s="17">
        <f>Best3</f>
        <v>0</v>
      </c>
      <c r="F122" s="18">
        <f>COUNT(G122:M122)</f>
        <v>0</v>
      </c>
      <c r="G122" s="145"/>
      <c r="H122" s="154"/>
      <c r="I122" s="169"/>
      <c r="J122" s="143"/>
      <c r="K122" s="149"/>
      <c r="L122" s="149"/>
      <c r="M122" s="130"/>
      <c r="N122" s="92"/>
      <c r="O122" s="92"/>
      <c r="P122" s="21">
        <f>IF(F122=0,0,AVERAGE(G122:M122))</f>
        <v>0</v>
      </c>
    </row>
    <row r="123" spans="1:16" s="85" customFormat="1" ht="15" hidden="1">
      <c r="A123" s="17"/>
      <c r="B123" s="18"/>
      <c r="C123" s="19" t="s">
        <v>25</v>
      </c>
      <c r="D123" s="20"/>
      <c r="E123" s="17">
        <f>Best3</f>
        <v>0</v>
      </c>
      <c r="F123" s="18">
        <f>COUNT(G123:M123)</f>
        <v>0</v>
      </c>
      <c r="G123" s="103"/>
      <c r="H123" s="104"/>
      <c r="I123" s="175"/>
      <c r="J123" s="104"/>
      <c r="K123" s="104"/>
      <c r="L123" s="104"/>
      <c r="M123" s="105"/>
      <c r="N123" s="92"/>
      <c r="O123" s="92"/>
      <c r="P123" s="21">
        <f>IF(F123=0,0,AVERAGE(G123:M123))</f>
        <v>0</v>
      </c>
    </row>
    <row r="124" spans="1:16" ht="15.75" thickBot="1">
      <c r="A124" s="17"/>
      <c r="B124" s="18"/>
      <c r="C124" s="19"/>
      <c r="D124" s="20"/>
      <c r="E124" s="17"/>
      <c r="F124" s="18"/>
      <c r="G124" s="84"/>
      <c r="H124" s="83"/>
      <c r="I124" s="176"/>
      <c r="J124" s="83"/>
      <c r="K124" s="118"/>
      <c r="L124" s="118"/>
      <c r="M124" s="123"/>
      <c r="N124" s="94"/>
      <c r="O124" s="94"/>
      <c r="P124" s="22"/>
    </row>
    <row r="125" spans="1:16" ht="18.75" thickBot="1">
      <c r="A125" s="5" t="s">
        <v>92</v>
      </c>
      <c r="B125" s="7"/>
      <c r="C125" s="7"/>
      <c r="D125" s="8"/>
      <c r="E125" s="9"/>
      <c r="F125" s="7"/>
      <c r="G125" s="10"/>
      <c r="H125" s="127"/>
      <c r="I125" s="167"/>
      <c r="J125" s="127"/>
      <c r="K125" s="127"/>
      <c r="L125" s="127"/>
      <c r="M125" s="129"/>
      <c r="N125" s="12"/>
      <c r="O125" s="12"/>
      <c r="P125" s="13"/>
    </row>
    <row r="126" spans="1:16" ht="15.75" thickBot="1">
      <c r="A126" s="82" t="s">
        <v>1</v>
      </c>
      <c r="B126" s="14" t="s">
        <v>2</v>
      </c>
      <c r="C126" s="106" t="s">
        <v>3</v>
      </c>
      <c r="D126" s="107"/>
      <c r="E126" s="15" t="s">
        <v>4</v>
      </c>
      <c r="F126" s="14" t="s">
        <v>5</v>
      </c>
      <c r="G126" s="59" t="s">
        <v>10</v>
      </c>
      <c r="H126" s="60" t="s">
        <v>8</v>
      </c>
      <c r="I126" s="163" t="s">
        <v>9</v>
      </c>
      <c r="J126" s="60" t="s">
        <v>14</v>
      </c>
      <c r="K126" s="60" t="s">
        <v>6</v>
      </c>
      <c r="L126" s="60" t="s">
        <v>102</v>
      </c>
      <c r="M126" s="121" t="s">
        <v>7</v>
      </c>
      <c r="N126" s="91" t="s">
        <v>11</v>
      </c>
      <c r="O126" s="91" t="s">
        <v>67</v>
      </c>
      <c r="P126" s="16" t="s">
        <v>12</v>
      </c>
    </row>
    <row r="127" spans="1:16" s="110" customFormat="1" ht="15">
      <c r="A127" s="17" t="s">
        <v>94</v>
      </c>
      <c r="B127" s="18" t="s">
        <v>6</v>
      </c>
      <c r="C127" s="19" t="s">
        <v>25</v>
      </c>
      <c r="D127" s="20" t="s">
        <v>69</v>
      </c>
      <c r="E127" s="17">
        <f>Best3</f>
        <v>72</v>
      </c>
      <c r="F127" s="18">
        <f>COUNT(G127:M127)</f>
        <v>2</v>
      </c>
      <c r="G127" s="115">
        <v>36</v>
      </c>
      <c r="H127" s="114">
        <v>36</v>
      </c>
      <c r="I127" s="200"/>
      <c r="J127" s="114"/>
      <c r="K127" s="114"/>
      <c r="L127" s="114"/>
      <c r="M127" s="201"/>
      <c r="N127" s="94"/>
      <c r="O127" s="94"/>
      <c r="P127" s="21">
        <f>IF(F127=0,0,AVERAGE(G127:M127))</f>
        <v>36</v>
      </c>
    </row>
    <row r="128" spans="1:27" s="110" customFormat="1" ht="15">
      <c r="A128" s="17" t="s">
        <v>224</v>
      </c>
      <c r="B128" s="18" t="s">
        <v>8</v>
      </c>
      <c r="C128" s="19" t="s">
        <v>25</v>
      </c>
      <c r="D128" s="20" t="s">
        <v>69</v>
      </c>
      <c r="E128" s="17">
        <f>Best3</f>
        <v>61</v>
      </c>
      <c r="F128" s="18">
        <f>COUNT(G128:M128)</f>
        <v>2</v>
      </c>
      <c r="G128" s="115">
        <v>30</v>
      </c>
      <c r="H128" s="114">
        <v>31</v>
      </c>
      <c r="I128" s="160"/>
      <c r="J128" s="114"/>
      <c r="K128" s="114"/>
      <c r="L128" s="114"/>
      <c r="M128" s="155"/>
      <c r="N128" s="93"/>
      <c r="O128" s="93"/>
      <c r="P128" s="21">
        <f>IF(F128=0,0,AVERAGE(G128:M128))</f>
        <v>30.5</v>
      </c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</row>
    <row r="129" spans="1:16" s="110" customFormat="1" ht="15">
      <c r="A129" s="17" t="s">
        <v>228</v>
      </c>
      <c r="B129" s="18" t="s">
        <v>8</v>
      </c>
      <c r="C129" s="19" t="s">
        <v>25</v>
      </c>
      <c r="D129" s="20" t="s">
        <v>16</v>
      </c>
      <c r="E129" s="17">
        <f>Best3</f>
        <v>47</v>
      </c>
      <c r="F129" s="18">
        <f>COUNT(G129:M129)</f>
        <v>2</v>
      </c>
      <c r="G129" s="115">
        <v>21</v>
      </c>
      <c r="H129" s="114">
        <v>26</v>
      </c>
      <c r="I129" s="160"/>
      <c r="J129" s="114"/>
      <c r="K129" s="114"/>
      <c r="L129" s="114"/>
      <c r="M129" s="155"/>
      <c r="N129" s="94"/>
      <c r="O129" s="94"/>
      <c r="P129" s="21">
        <f>IF(F129=0,0,AVERAGE(G129:M129))</f>
        <v>23.5</v>
      </c>
    </row>
    <row r="130" spans="1:27" s="110" customFormat="1" ht="15">
      <c r="A130" s="17" t="s">
        <v>119</v>
      </c>
      <c r="B130" s="18" t="s">
        <v>6</v>
      </c>
      <c r="C130" s="19" t="s">
        <v>25</v>
      </c>
      <c r="D130" s="20" t="s">
        <v>17</v>
      </c>
      <c r="E130" s="17">
        <f>Best3</f>
        <v>43</v>
      </c>
      <c r="F130" s="18">
        <f>COUNT(G130:M130)</f>
        <v>2</v>
      </c>
      <c r="G130" s="191">
        <v>20</v>
      </c>
      <c r="H130" s="189">
        <v>23</v>
      </c>
      <c r="I130" s="188"/>
      <c r="J130" s="189"/>
      <c r="K130" s="189"/>
      <c r="L130" s="189"/>
      <c r="M130" s="192"/>
      <c r="N130" s="93"/>
      <c r="O130" s="93"/>
      <c r="P130" s="21">
        <f>IF(F130=0,0,AVERAGE(G130:M130))</f>
        <v>21.5</v>
      </c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</row>
    <row r="131" spans="1:16" s="85" customFormat="1" ht="15">
      <c r="A131" s="17" t="s">
        <v>249</v>
      </c>
      <c r="B131" s="18" t="s">
        <v>61</v>
      </c>
      <c r="C131" s="19" t="s">
        <v>25</v>
      </c>
      <c r="D131" s="20" t="s">
        <v>21</v>
      </c>
      <c r="E131" s="17">
        <f>Best3</f>
        <v>32</v>
      </c>
      <c r="F131" s="18">
        <f>COUNT(G131:M131)</f>
        <v>1</v>
      </c>
      <c r="G131" s="61"/>
      <c r="H131" s="62">
        <v>32</v>
      </c>
      <c r="I131" s="168"/>
      <c r="J131" s="62"/>
      <c r="K131" s="62"/>
      <c r="L131" s="62"/>
      <c r="M131" s="125"/>
      <c r="N131" s="93"/>
      <c r="O131" s="93"/>
      <c r="P131" s="21">
        <f>IF(F131=0,0,AVERAGE(G131:M131))</f>
        <v>32</v>
      </c>
    </row>
    <row r="132" spans="1:16" s="85" customFormat="1" ht="15">
      <c r="A132" s="17" t="s">
        <v>251</v>
      </c>
      <c r="B132" s="18" t="s">
        <v>7</v>
      </c>
      <c r="C132" s="19" t="s">
        <v>25</v>
      </c>
      <c r="D132" s="20" t="s">
        <v>69</v>
      </c>
      <c r="E132" s="17">
        <f>Best3</f>
        <v>28</v>
      </c>
      <c r="F132" s="18">
        <f>COUNT(G132:M132)</f>
        <v>1</v>
      </c>
      <c r="G132" s="61"/>
      <c r="H132" s="62">
        <v>28</v>
      </c>
      <c r="I132" s="168"/>
      <c r="J132" s="62"/>
      <c r="K132" s="62"/>
      <c r="L132" s="62"/>
      <c r="M132" s="125"/>
      <c r="N132" s="93"/>
      <c r="O132" s="93"/>
      <c r="P132" s="21">
        <f>IF(F132=0,0,AVERAGE(G132:M132))</f>
        <v>28</v>
      </c>
    </row>
    <row r="133" spans="1:16" s="110" customFormat="1" ht="15">
      <c r="A133" s="17" t="s">
        <v>257</v>
      </c>
      <c r="B133" s="18" t="s">
        <v>7</v>
      </c>
      <c r="C133" s="19" t="s">
        <v>25</v>
      </c>
      <c r="D133" s="20" t="s">
        <v>21</v>
      </c>
      <c r="E133" s="17">
        <f>Best3</f>
        <v>20</v>
      </c>
      <c r="F133" s="18">
        <f>COUNT(G133:M133)</f>
        <v>1</v>
      </c>
      <c r="G133" s="115"/>
      <c r="H133" s="151">
        <v>20</v>
      </c>
      <c r="I133" s="160"/>
      <c r="J133" s="114"/>
      <c r="K133" s="114"/>
      <c r="L133" s="114"/>
      <c r="M133" s="130"/>
      <c r="N133" s="94"/>
      <c r="O133" s="94"/>
      <c r="P133" s="21">
        <f>IF(F133=0,0,AVERAGE(G133:M133))</f>
        <v>20</v>
      </c>
    </row>
    <row r="134" spans="1:27" ht="15">
      <c r="A134" s="17" t="s">
        <v>242</v>
      </c>
      <c r="B134" s="18" t="s">
        <v>61</v>
      </c>
      <c r="C134" s="19" t="s">
        <v>25</v>
      </c>
      <c r="D134" s="20" t="s">
        <v>16</v>
      </c>
      <c r="E134" s="17">
        <f>Best3</f>
        <v>18</v>
      </c>
      <c r="F134" s="18">
        <f>COUNT(G134:M134)</f>
        <v>1</v>
      </c>
      <c r="G134" s="150">
        <v>18</v>
      </c>
      <c r="H134" s="62"/>
      <c r="I134" s="168"/>
      <c r="J134" s="62"/>
      <c r="K134" s="62"/>
      <c r="L134" s="62"/>
      <c r="M134" s="125"/>
      <c r="N134" s="93"/>
      <c r="O134" s="93"/>
      <c r="P134" s="21">
        <f>IF(F134=0,0,AVERAGE(G134:M134))</f>
        <v>18</v>
      </c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</row>
    <row r="135" spans="1:18" s="85" customFormat="1" ht="15" hidden="1">
      <c r="A135" s="17" t="s">
        <v>125</v>
      </c>
      <c r="B135" s="18" t="s">
        <v>14</v>
      </c>
      <c r="C135" s="19" t="s">
        <v>25</v>
      </c>
      <c r="D135" s="20" t="s">
        <v>17</v>
      </c>
      <c r="E135" s="17">
        <f>Best3</f>
        <v>0</v>
      </c>
      <c r="F135" s="18">
        <f>COUNT(G135:M135)</f>
        <v>0</v>
      </c>
      <c r="G135" s="115"/>
      <c r="H135" s="189"/>
      <c r="I135" s="114"/>
      <c r="J135" s="189"/>
      <c r="K135" s="189"/>
      <c r="L135" s="189"/>
      <c r="M135" s="190"/>
      <c r="N135" s="92"/>
      <c r="O135" s="92"/>
      <c r="P135" s="21">
        <f>IF(F135=0,0,AVERAGE(G135:M135))</f>
        <v>0</v>
      </c>
      <c r="Q135"/>
      <c r="R135"/>
    </row>
    <row r="136" spans="1:27" ht="15" hidden="1">
      <c r="A136" s="17" t="s">
        <v>137</v>
      </c>
      <c r="B136" s="18" t="s">
        <v>136</v>
      </c>
      <c r="C136" s="19" t="s">
        <v>25</v>
      </c>
      <c r="D136" s="20" t="s">
        <v>17</v>
      </c>
      <c r="E136" s="17">
        <f>Best3</f>
        <v>0</v>
      </c>
      <c r="F136" s="18">
        <f>COUNT(G136:M136)</f>
        <v>0</v>
      </c>
      <c r="G136" s="191"/>
      <c r="H136" s="189"/>
      <c r="I136" s="188"/>
      <c r="J136" s="189"/>
      <c r="K136" s="189"/>
      <c r="L136" s="189"/>
      <c r="M136" s="192"/>
      <c r="N136" s="92"/>
      <c r="O136" s="94"/>
      <c r="P136" s="21">
        <f>IF(F136=0,0,AVERAGE(G136:M136))</f>
        <v>0</v>
      </c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</row>
    <row r="137" spans="1:27" ht="15" hidden="1">
      <c r="A137" s="17" t="s">
        <v>133</v>
      </c>
      <c r="B137" s="18" t="s">
        <v>14</v>
      </c>
      <c r="C137" s="19" t="s">
        <v>25</v>
      </c>
      <c r="D137" s="20" t="s">
        <v>17</v>
      </c>
      <c r="E137" s="17">
        <f>Best3</f>
        <v>0</v>
      </c>
      <c r="F137" s="18">
        <f>COUNT(G137:M137)</f>
        <v>0</v>
      </c>
      <c r="G137" s="191"/>
      <c r="H137" s="189"/>
      <c r="I137" s="188"/>
      <c r="J137" s="189"/>
      <c r="K137" s="189"/>
      <c r="L137" s="189"/>
      <c r="M137" s="192"/>
      <c r="N137" s="93"/>
      <c r="O137" s="93"/>
      <c r="P137" s="21">
        <f>IF(F137=0,0,AVERAGE(G137:M137))</f>
        <v>0</v>
      </c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</row>
    <row r="138" spans="1:27" s="85" customFormat="1" ht="15" hidden="1">
      <c r="A138" s="17" t="s">
        <v>145</v>
      </c>
      <c r="B138" s="18" t="s">
        <v>9</v>
      </c>
      <c r="C138" s="19" t="s">
        <v>25</v>
      </c>
      <c r="D138" s="20" t="s">
        <v>17</v>
      </c>
      <c r="E138" s="17">
        <f>Best3</f>
        <v>0</v>
      </c>
      <c r="F138" s="18">
        <f>COUNT(G138:M138)</f>
        <v>0</v>
      </c>
      <c r="G138" s="191"/>
      <c r="H138" s="189"/>
      <c r="I138" s="188"/>
      <c r="J138" s="189"/>
      <c r="K138" s="189"/>
      <c r="L138" s="189"/>
      <c r="M138" s="192"/>
      <c r="N138" s="92"/>
      <c r="O138" s="92"/>
      <c r="P138" s="21">
        <f>IF(F138=0,0,AVERAGE(G138:M138))</f>
        <v>0</v>
      </c>
      <c r="Q138"/>
      <c r="R138"/>
      <c r="S138"/>
      <c r="T138"/>
      <c r="U138"/>
      <c r="V138"/>
      <c r="W138"/>
      <c r="X138"/>
      <c r="Y138"/>
      <c r="Z138"/>
      <c r="AA138"/>
    </row>
    <row r="139" spans="1:16" s="85" customFormat="1" ht="15" hidden="1">
      <c r="A139" s="17" t="s">
        <v>205</v>
      </c>
      <c r="B139" s="18" t="s">
        <v>6</v>
      </c>
      <c r="C139" s="19" t="s">
        <v>25</v>
      </c>
      <c r="D139" s="20" t="s">
        <v>21</v>
      </c>
      <c r="E139" s="17">
        <f>Best3</f>
        <v>0</v>
      </c>
      <c r="F139" s="18">
        <f>COUNT(G139:M139)</f>
        <v>0</v>
      </c>
      <c r="G139" s="191"/>
      <c r="H139" s="189"/>
      <c r="I139" s="188"/>
      <c r="J139" s="151"/>
      <c r="K139" s="189"/>
      <c r="L139" s="189"/>
      <c r="M139" s="192"/>
      <c r="N139" s="93"/>
      <c r="O139" s="93"/>
      <c r="P139" s="21">
        <f>IF(F139=0,0,AVERAGE(G139:M139))</f>
        <v>0</v>
      </c>
    </row>
    <row r="140" spans="1:16" s="85" customFormat="1" ht="15" hidden="1">
      <c r="A140" s="17" t="s">
        <v>128</v>
      </c>
      <c r="B140" s="18" t="s">
        <v>9</v>
      </c>
      <c r="C140" s="19" t="s">
        <v>25</v>
      </c>
      <c r="D140" s="20" t="s">
        <v>21</v>
      </c>
      <c r="E140" s="17">
        <f>Best3</f>
        <v>0</v>
      </c>
      <c r="F140" s="18">
        <f>COUNT(G140:M140)</f>
        <v>0</v>
      </c>
      <c r="G140" s="61"/>
      <c r="H140" s="62"/>
      <c r="I140" s="168"/>
      <c r="J140" s="62"/>
      <c r="K140" s="62"/>
      <c r="L140" s="62"/>
      <c r="M140" s="137"/>
      <c r="N140" s="93"/>
      <c r="O140" s="93"/>
      <c r="P140" s="21">
        <f>IF(F140=0,0,AVERAGE(G140:M140))</f>
        <v>0</v>
      </c>
    </row>
    <row r="141" spans="1:27" s="85" customFormat="1" ht="15" hidden="1">
      <c r="A141" s="17" t="s">
        <v>130</v>
      </c>
      <c r="B141" s="18" t="s">
        <v>14</v>
      </c>
      <c r="C141" s="19" t="s">
        <v>25</v>
      </c>
      <c r="D141" s="20" t="s">
        <v>16</v>
      </c>
      <c r="E141" s="17">
        <f>Best3</f>
        <v>0</v>
      </c>
      <c r="F141" s="18">
        <f>COUNT(G141:M141)</f>
        <v>0</v>
      </c>
      <c r="G141" s="191"/>
      <c r="H141" s="189"/>
      <c r="I141" s="188"/>
      <c r="J141" s="189"/>
      <c r="K141" s="189"/>
      <c r="L141" s="189"/>
      <c r="M141" s="192"/>
      <c r="N141" s="92"/>
      <c r="O141" s="94"/>
      <c r="P141" s="21">
        <f>IF(F141=0,0,AVERAGE(G141:M141))</f>
        <v>0</v>
      </c>
      <c r="Q141" s="110"/>
      <c r="R141" s="110"/>
      <c r="S141" s="111"/>
      <c r="T141" s="111"/>
      <c r="U141" s="111"/>
      <c r="V141" s="111"/>
      <c r="W141" s="111"/>
      <c r="X141" s="111"/>
      <c r="Y141" s="111"/>
      <c r="Z141" s="111"/>
      <c r="AA141" s="111"/>
    </row>
    <row r="142" spans="1:27" s="85" customFormat="1" ht="15" hidden="1">
      <c r="A142" s="17" t="s">
        <v>150</v>
      </c>
      <c r="B142" s="18" t="s">
        <v>7</v>
      </c>
      <c r="C142" s="19" t="s">
        <v>25</v>
      </c>
      <c r="D142" s="20" t="s">
        <v>69</v>
      </c>
      <c r="E142" s="17">
        <f>Best3</f>
        <v>0</v>
      </c>
      <c r="F142" s="18">
        <f>COUNT(G142:M142)</f>
        <v>0</v>
      </c>
      <c r="G142" s="115"/>
      <c r="H142" s="114"/>
      <c r="I142" s="160"/>
      <c r="J142" s="114"/>
      <c r="K142" s="114"/>
      <c r="L142" s="114"/>
      <c r="M142" s="155"/>
      <c r="N142" s="94"/>
      <c r="O142" s="94"/>
      <c r="P142" s="21">
        <f>IF(F142=0,0,AVERAGE(G142:M142))</f>
        <v>0</v>
      </c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</row>
    <row r="143" spans="1:16" s="85" customFormat="1" ht="15" hidden="1">
      <c r="A143" s="17" t="s">
        <v>186</v>
      </c>
      <c r="B143" s="18" t="s">
        <v>7</v>
      </c>
      <c r="C143" s="19" t="s">
        <v>25</v>
      </c>
      <c r="D143" s="20" t="s">
        <v>69</v>
      </c>
      <c r="E143" s="17">
        <f>Best3</f>
        <v>0</v>
      </c>
      <c r="F143" s="18">
        <f>COUNT(G143:M143)</f>
        <v>0</v>
      </c>
      <c r="G143" s="61"/>
      <c r="H143" s="62"/>
      <c r="I143" s="151"/>
      <c r="J143" s="158"/>
      <c r="K143" s="62"/>
      <c r="L143" s="62"/>
      <c r="M143" s="125"/>
      <c r="N143" s="93"/>
      <c r="O143" s="93"/>
      <c r="P143" s="21">
        <f>IF(F143=0,0,AVERAGE(G143:M143))</f>
        <v>0</v>
      </c>
    </row>
    <row r="144" spans="1:27" s="85" customFormat="1" ht="15" hidden="1">
      <c r="A144" s="17" t="s">
        <v>148</v>
      </c>
      <c r="B144" s="18" t="s">
        <v>149</v>
      </c>
      <c r="C144" s="19" t="s">
        <v>25</v>
      </c>
      <c r="D144" s="20" t="s">
        <v>69</v>
      </c>
      <c r="E144" s="17">
        <f>Best3</f>
        <v>0</v>
      </c>
      <c r="F144" s="18">
        <f>COUNT(G144:M144)</f>
        <v>0</v>
      </c>
      <c r="G144" s="115"/>
      <c r="H144" s="114"/>
      <c r="I144" s="160"/>
      <c r="J144" s="114"/>
      <c r="K144" s="114"/>
      <c r="L144" s="114"/>
      <c r="M144" s="155"/>
      <c r="N144" s="92"/>
      <c r="O144" s="92"/>
      <c r="P144" s="21">
        <f>IF(F144=0,0,AVERAGE(G144:M144))</f>
        <v>0</v>
      </c>
      <c r="Q144"/>
      <c r="R144"/>
      <c r="S144"/>
      <c r="T144"/>
      <c r="U144"/>
      <c r="V144"/>
      <c r="W144"/>
      <c r="X144"/>
      <c r="Y144"/>
      <c r="Z144"/>
      <c r="AA144"/>
    </row>
    <row r="145" spans="1:16" s="85" customFormat="1" ht="15" hidden="1">
      <c r="A145" s="17" t="s">
        <v>192</v>
      </c>
      <c r="B145" s="18" t="s">
        <v>61</v>
      </c>
      <c r="C145" s="19" t="s">
        <v>25</v>
      </c>
      <c r="D145" s="20" t="s">
        <v>69</v>
      </c>
      <c r="E145" s="17">
        <f>Best3</f>
        <v>0</v>
      </c>
      <c r="F145" s="18">
        <f>COUNT(G145:M145)</f>
        <v>0</v>
      </c>
      <c r="G145" s="61"/>
      <c r="H145" s="62"/>
      <c r="I145" s="168"/>
      <c r="J145" s="62"/>
      <c r="K145" s="62"/>
      <c r="L145" s="62"/>
      <c r="M145" s="125"/>
      <c r="N145" s="93"/>
      <c r="O145" s="93"/>
      <c r="P145" s="21">
        <f>IF(F145=0,0,AVERAGE(G145:M145))</f>
        <v>0</v>
      </c>
    </row>
    <row r="146" spans="1:16" s="85" customFormat="1" ht="15" hidden="1">
      <c r="A146" s="17"/>
      <c r="B146" s="18"/>
      <c r="C146" s="19" t="s">
        <v>25</v>
      </c>
      <c r="D146" s="20"/>
      <c r="E146" s="17">
        <f>_xlfn.SINGLE(Best3)</f>
        <v>0</v>
      </c>
      <c r="F146" s="18">
        <f>COUNT(G146:M146)</f>
        <v>0</v>
      </c>
      <c r="G146" s="61"/>
      <c r="H146" s="62"/>
      <c r="I146" s="168"/>
      <c r="J146" s="62"/>
      <c r="K146" s="62"/>
      <c r="L146" s="62"/>
      <c r="M146" s="125"/>
      <c r="N146" s="93"/>
      <c r="O146" s="93"/>
      <c r="P146" s="21">
        <f>IF(F146=0,0,AVERAGE(G146:M146))</f>
        <v>0</v>
      </c>
    </row>
    <row r="147" spans="1:16" ht="15.75" thickBot="1">
      <c r="A147" s="17"/>
      <c r="B147" s="18"/>
      <c r="C147" s="19"/>
      <c r="D147" s="20"/>
      <c r="E147" s="17"/>
      <c r="F147" s="18"/>
      <c r="G147" s="64"/>
      <c r="H147" s="63"/>
      <c r="I147" s="173"/>
      <c r="J147" s="70"/>
      <c r="K147" s="70"/>
      <c r="L147" s="70"/>
      <c r="M147" s="126"/>
      <c r="N147" s="94"/>
      <c r="O147" s="94"/>
      <c r="P147" s="22"/>
    </row>
    <row r="148" spans="1:16" ht="18.75" thickBot="1">
      <c r="A148" s="5" t="s">
        <v>93</v>
      </c>
      <c r="B148" s="7"/>
      <c r="C148" s="7"/>
      <c r="D148" s="8"/>
      <c r="E148" s="9"/>
      <c r="F148" s="7"/>
      <c r="G148" s="10"/>
      <c r="H148" s="127"/>
      <c r="I148" s="167"/>
      <c r="J148" s="127"/>
      <c r="K148" s="127"/>
      <c r="L148" s="127"/>
      <c r="M148" s="129"/>
      <c r="N148" s="12"/>
      <c r="O148" s="12"/>
      <c r="P148" s="13"/>
    </row>
    <row r="149" spans="1:16" ht="15.75" thickBot="1">
      <c r="A149" s="82" t="s">
        <v>1</v>
      </c>
      <c r="B149" s="14" t="s">
        <v>2</v>
      </c>
      <c r="C149" s="106" t="s">
        <v>3</v>
      </c>
      <c r="D149" s="107"/>
      <c r="E149" s="15" t="s">
        <v>4</v>
      </c>
      <c r="F149" s="14" t="s">
        <v>5</v>
      </c>
      <c r="G149" s="59" t="s">
        <v>10</v>
      </c>
      <c r="H149" s="60" t="s">
        <v>8</v>
      </c>
      <c r="I149" s="163" t="s">
        <v>9</v>
      </c>
      <c r="J149" s="60" t="s">
        <v>14</v>
      </c>
      <c r="K149" s="60" t="s">
        <v>6</v>
      </c>
      <c r="L149" s="60" t="s">
        <v>102</v>
      </c>
      <c r="M149" s="121" t="s">
        <v>7</v>
      </c>
      <c r="N149" s="91" t="s">
        <v>11</v>
      </c>
      <c r="O149" s="91" t="s">
        <v>67</v>
      </c>
      <c r="P149" s="16" t="s">
        <v>12</v>
      </c>
    </row>
    <row r="150" spans="1:16" s="111" customFormat="1" ht="15">
      <c r="A150" s="17" t="s">
        <v>79</v>
      </c>
      <c r="B150" s="18" t="s">
        <v>6</v>
      </c>
      <c r="C150" s="19" t="s">
        <v>25</v>
      </c>
      <c r="D150" s="20" t="s">
        <v>23</v>
      </c>
      <c r="E150" s="17">
        <f>Best3</f>
        <v>41</v>
      </c>
      <c r="F150" s="18">
        <f>COUNT(G150:M150)</f>
        <v>2</v>
      </c>
      <c r="G150" s="115">
        <v>20</v>
      </c>
      <c r="H150" s="133">
        <v>21</v>
      </c>
      <c r="I150" s="134"/>
      <c r="J150" s="133"/>
      <c r="K150" s="133"/>
      <c r="L150" s="133"/>
      <c r="M150" s="137"/>
      <c r="N150" s="92"/>
      <c r="O150" s="92"/>
      <c r="P150" s="21">
        <f>IF(F150=0,0,AVERAGE(G150:M150))</f>
        <v>20.5</v>
      </c>
    </row>
    <row r="151" spans="1:27" s="110" customFormat="1" ht="15">
      <c r="A151" s="17" t="s">
        <v>194</v>
      </c>
      <c r="B151" s="18" t="s">
        <v>188</v>
      </c>
      <c r="C151" s="19" t="s">
        <v>25</v>
      </c>
      <c r="D151" s="20" t="s">
        <v>20</v>
      </c>
      <c r="E151" s="17">
        <f>Best3</f>
        <v>26</v>
      </c>
      <c r="F151" s="18">
        <f>COUNT(G151:M151)</f>
        <v>1</v>
      </c>
      <c r="G151" s="61">
        <v>26</v>
      </c>
      <c r="H151" s="62"/>
      <c r="I151" s="172"/>
      <c r="J151" s="62"/>
      <c r="K151" s="62"/>
      <c r="L151" s="62"/>
      <c r="M151" s="125"/>
      <c r="N151" s="93"/>
      <c r="O151" s="93"/>
      <c r="P151" s="21">
        <f>IF(F151=0,0,AVERAGE(G151:M151))</f>
        <v>26</v>
      </c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</row>
    <row r="152" spans="1:27" s="110" customFormat="1" ht="15">
      <c r="A152" s="17" t="s">
        <v>131</v>
      </c>
      <c r="B152" s="18" t="s">
        <v>14</v>
      </c>
      <c r="C152" s="19" t="s">
        <v>25</v>
      </c>
      <c r="D152" s="20" t="s">
        <v>23</v>
      </c>
      <c r="E152" s="17">
        <f>Best3</f>
        <v>25</v>
      </c>
      <c r="F152" s="18">
        <f>COUNT(G152:M152)</f>
        <v>1</v>
      </c>
      <c r="G152" s="191">
        <v>25</v>
      </c>
      <c r="H152" s="189"/>
      <c r="I152" s="188"/>
      <c r="J152" s="189"/>
      <c r="K152" s="189"/>
      <c r="L152" s="189"/>
      <c r="M152" s="192"/>
      <c r="N152" s="92"/>
      <c r="O152" s="92"/>
      <c r="P152" s="21">
        <f>IF(F152=0,0,AVERAGE(G152:M152))</f>
        <v>25</v>
      </c>
      <c r="Q152"/>
      <c r="R152"/>
      <c r="S152" s="85"/>
      <c r="T152" s="85"/>
      <c r="U152" s="85"/>
      <c r="V152" s="85"/>
      <c r="W152" s="85"/>
      <c r="X152" s="85"/>
      <c r="Y152" s="85"/>
      <c r="Z152" s="85"/>
      <c r="AA152" s="85"/>
    </row>
    <row r="153" spans="1:18" s="85" customFormat="1" ht="15">
      <c r="A153" s="17" t="s">
        <v>253</v>
      </c>
      <c r="B153" s="18" t="s">
        <v>8</v>
      </c>
      <c r="C153" s="19" t="s">
        <v>25</v>
      </c>
      <c r="D153" s="20" t="s">
        <v>20</v>
      </c>
      <c r="E153" s="17">
        <f>Best3</f>
        <v>25</v>
      </c>
      <c r="F153" s="18">
        <f>COUNT(G153:M153)</f>
        <v>1</v>
      </c>
      <c r="G153" s="115"/>
      <c r="H153" s="114">
        <v>25</v>
      </c>
      <c r="I153" s="160"/>
      <c r="J153" s="114"/>
      <c r="K153" s="114"/>
      <c r="L153" s="114"/>
      <c r="M153" s="155"/>
      <c r="N153" s="92"/>
      <c r="O153" s="92"/>
      <c r="P153" s="21">
        <f>IF(F153=0,0,AVERAGE(G153:M153))</f>
        <v>25</v>
      </c>
      <c r="Q153"/>
      <c r="R153"/>
    </row>
    <row r="154" spans="1:27" ht="15">
      <c r="A154" s="17" t="s">
        <v>236</v>
      </c>
      <c r="B154" s="18" t="s">
        <v>6</v>
      </c>
      <c r="C154" s="19" t="s">
        <v>25</v>
      </c>
      <c r="D154" s="20" t="s">
        <v>20</v>
      </c>
      <c r="E154" s="17">
        <f>Best3</f>
        <v>19</v>
      </c>
      <c r="F154" s="18">
        <f>COUNT(G154:M154)</f>
        <v>1</v>
      </c>
      <c r="G154" s="191">
        <v>19</v>
      </c>
      <c r="H154" s="113"/>
      <c r="I154" s="172"/>
      <c r="J154" s="138"/>
      <c r="K154" s="151"/>
      <c r="L154" s="151"/>
      <c r="M154" s="196"/>
      <c r="N154" s="93"/>
      <c r="O154" s="93"/>
      <c r="P154" s="21">
        <f>IF(F154=0,0,AVERAGE(G154:M154))</f>
        <v>19</v>
      </c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</row>
    <row r="155" spans="1:27" ht="15">
      <c r="A155" s="17" t="s">
        <v>73</v>
      </c>
      <c r="B155" s="18" t="s">
        <v>7</v>
      </c>
      <c r="C155" s="19" t="s">
        <v>25</v>
      </c>
      <c r="D155" s="20" t="s">
        <v>20</v>
      </c>
      <c r="E155" s="17">
        <f>Best3</f>
        <v>18</v>
      </c>
      <c r="F155" s="18">
        <f>COUNT(G155:M155)</f>
        <v>1</v>
      </c>
      <c r="G155" s="191">
        <v>18</v>
      </c>
      <c r="H155" s="189"/>
      <c r="I155" s="188"/>
      <c r="J155" s="189"/>
      <c r="K155" s="189"/>
      <c r="L155" s="189"/>
      <c r="M155" s="192"/>
      <c r="N155" s="94"/>
      <c r="O155" s="94"/>
      <c r="P155" s="21">
        <f>IF(F155=0,0,AVERAGE(G155:M155))</f>
        <v>18</v>
      </c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</row>
    <row r="156" spans="1:18" s="85" customFormat="1" ht="15">
      <c r="A156" s="17" t="s">
        <v>83</v>
      </c>
      <c r="B156" s="18" t="s">
        <v>9</v>
      </c>
      <c r="C156" s="19" t="s">
        <v>25</v>
      </c>
      <c r="D156" s="20" t="s">
        <v>20</v>
      </c>
      <c r="E156" s="17">
        <f>Best3</f>
        <v>17</v>
      </c>
      <c r="F156" s="18">
        <f>COUNT(G156:M156)</f>
        <v>1</v>
      </c>
      <c r="G156" s="191">
        <v>17</v>
      </c>
      <c r="H156" s="189"/>
      <c r="I156" s="188"/>
      <c r="J156" s="189"/>
      <c r="K156" s="189"/>
      <c r="L156" s="189"/>
      <c r="M156" s="192"/>
      <c r="N156" s="92"/>
      <c r="O156" s="92"/>
      <c r="P156" s="21">
        <f>IF(F156=0,0,AVERAGE(G156:M156))</f>
        <v>17</v>
      </c>
      <c r="Q156"/>
      <c r="R156"/>
    </row>
    <row r="157" spans="1:27" s="85" customFormat="1" ht="15">
      <c r="A157" s="17" t="s">
        <v>118</v>
      </c>
      <c r="B157" s="18" t="s">
        <v>6</v>
      </c>
      <c r="C157" s="19" t="s">
        <v>25</v>
      </c>
      <c r="D157" s="20" t="s">
        <v>19</v>
      </c>
      <c r="E157" s="17">
        <f>Best3</f>
        <v>0</v>
      </c>
      <c r="F157" s="18">
        <f>COUNT(G157:M157)</f>
        <v>1</v>
      </c>
      <c r="G157" s="115">
        <v>0</v>
      </c>
      <c r="H157" s="114"/>
      <c r="I157" s="160"/>
      <c r="J157" s="114"/>
      <c r="K157" s="114"/>
      <c r="L157" s="114"/>
      <c r="M157" s="155"/>
      <c r="N157" s="92"/>
      <c r="O157" s="92"/>
      <c r="P157" s="21">
        <f>IF(F157=0,0,AVERAGE(G157:M157))</f>
        <v>0</v>
      </c>
      <c r="Q157"/>
      <c r="R157"/>
      <c r="S157"/>
      <c r="T157"/>
      <c r="U157"/>
      <c r="V157"/>
      <c r="W157"/>
      <c r="X157"/>
      <c r="Y157"/>
      <c r="Z157"/>
      <c r="AA157"/>
    </row>
    <row r="158" spans="1:27" ht="15">
      <c r="A158" s="17" t="s">
        <v>229</v>
      </c>
      <c r="B158" s="18" t="s">
        <v>6</v>
      </c>
      <c r="C158" s="19" t="s">
        <v>25</v>
      </c>
      <c r="D158" s="20" t="s">
        <v>20</v>
      </c>
      <c r="E158" s="17">
        <f>Best3</f>
        <v>0</v>
      </c>
      <c r="F158" s="18">
        <f>COUNT(G158:M158)</f>
        <v>1</v>
      </c>
      <c r="G158" s="115">
        <v>0</v>
      </c>
      <c r="H158" s="189"/>
      <c r="I158" s="188"/>
      <c r="J158" s="151"/>
      <c r="K158" s="189"/>
      <c r="L158" s="189"/>
      <c r="M158" s="192"/>
      <c r="N158" s="92"/>
      <c r="O158" s="92"/>
      <c r="P158" s="21">
        <f>IF(F158=0,0,AVERAGE(G158:M158))</f>
        <v>0</v>
      </c>
      <c r="Q158" s="110"/>
      <c r="R158" s="110"/>
      <c r="S158" s="111"/>
      <c r="T158" s="111"/>
      <c r="U158" s="111"/>
      <c r="V158" s="111"/>
      <c r="W158" s="111"/>
      <c r="X158" s="111"/>
      <c r="Y158" s="111"/>
      <c r="Z158" s="111"/>
      <c r="AA158" s="111"/>
    </row>
    <row r="159" spans="1:16" ht="15">
      <c r="A159" s="17" t="s">
        <v>238</v>
      </c>
      <c r="B159" s="18" t="s">
        <v>61</v>
      </c>
      <c r="C159" s="19" t="s">
        <v>25</v>
      </c>
      <c r="D159" s="20" t="s">
        <v>20</v>
      </c>
      <c r="E159" s="17">
        <f>Best3</f>
        <v>0</v>
      </c>
      <c r="F159" s="18">
        <f>COUNT(G159:M159)</f>
        <v>1</v>
      </c>
      <c r="G159" s="191">
        <v>0</v>
      </c>
      <c r="H159" s="151"/>
      <c r="I159" s="164"/>
      <c r="J159" s="151"/>
      <c r="K159" s="151"/>
      <c r="L159" s="151"/>
      <c r="M159" s="153"/>
      <c r="N159" s="92"/>
      <c r="O159" s="92"/>
      <c r="P159" s="21">
        <f>IF(F159=0,0,AVERAGE(G159:M159))</f>
        <v>0</v>
      </c>
    </row>
    <row r="160" spans="1:27" ht="15">
      <c r="A160" s="17" t="s">
        <v>113</v>
      </c>
      <c r="B160" s="18" t="s">
        <v>8</v>
      </c>
      <c r="C160" s="19" t="s">
        <v>25</v>
      </c>
      <c r="D160" s="20" t="s">
        <v>20</v>
      </c>
      <c r="E160" s="17">
        <f>Best3</f>
        <v>0</v>
      </c>
      <c r="F160" s="18">
        <f>COUNT(G160:M160)</f>
        <v>1</v>
      </c>
      <c r="G160" s="150"/>
      <c r="H160" s="151">
        <v>0</v>
      </c>
      <c r="I160" s="164"/>
      <c r="J160" s="151"/>
      <c r="K160" s="151"/>
      <c r="L160" s="151"/>
      <c r="M160" s="153"/>
      <c r="N160" s="92"/>
      <c r="O160" s="92"/>
      <c r="P160" s="21">
        <f>IF(F160=0,0,AVERAGE(G160:M160))</f>
        <v>0</v>
      </c>
      <c r="S160" s="85"/>
      <c r="T160" s="85"/>
      <c r="U160" s="85"/>
      <c r="V160" s="85"/>
      <c r="W160" s="85"/>
      <c r="X160" s="85"/>
      <c r="Y160" s="85"/>
      <c r="Z160" s="85"/>
      <c r="AA160" s="85"/>
    </row>
    <row r="161" spans="1:16" ht="15" hidden="1">
      <c r="A161" s="17" t="s">
        <v>161</v>
      </c>
      <c r="B161" s="18" t="s">
        <v>147</v>
      </c>
      <c r="C161" s="19" t="s">
        <v>25</v>
      </c>
      <c r="D161" s="20" t="s">
        <v>162</v>
      </c>
      <c r="E161" s="17">
        <f>Best3</f>
        <v>0</v>
      </c>
      <c r="F161" s="18">
        <f>COUNT(G161:M161)</f>
        <v>0</v>
      </c>
      <c r="G161" s="88"/>
      <c r="H161" s="151"/>
      <c r="I161" s="173"/>
      <c r="J161" s="70"/>
      <c r="K161" s="70"/>
      <c r="L161" s="70"/>
      <c r="M161" s="124"/>
      <c r="N161" s="92"/>
      <c r="O161" s="92"/>
      <c r="P161" s="21">
        <f>IF(F161=0,0,AVERAGE(G161:M161))</f>
        <v>0</v>
      </c>
    </row>
    <row r="162" spans="1:27" s="85" customFormat="1" ht="15" hidden="1">
      <c r="A162" s="17" t="s">
        <v>121</v>
      </c>
      <c r="B162" s="18" t="s">
        <v>7</v>
      </c>
      <c r="C162" s="19" t="s">
        <v>25</v>
      </c>
      <c r="D162" s="20" t="s">
        <v>60</v>
      </c>
      <c r="E162" s="17">
        <f>Best3</f>
        <v>0</v>
      </c>
      <c r="F162" s="18">
        <f>COUNT(G162:M162)</f>
        <v>0</v>
      </c>
      <c r="G162" s="88"/>
      <c r="H162" s="70"/>
      <c r="I162" s="173"/>
      <c r="J162" s="70"/>
      <c r="K162" s="151"/>
      <c r="L162" s="151"/>
      <c r="M162" s="153"/>
      <c r="N162" s="92"/>
      <c r="O162" s="92"/>
      <c r="P162" s="21">
        <f>IF(F162=0,0,AVERAGE(G162:M162))</f>
        <v>0</v>
      </c>
      <c r="Q162"/>
      <c r="R162"/>
      <c r="S162"/>
      <c r="T162"/>
      <c r="U162"/>
      <c r="V162"/>
      <c r="W162"/>
      <c r="X162"/>
      <c r="Y162"/>
      <c r="Z162"/>
      <c r="AA162"/>
    </row>
    <row r="163" spans="1:27" s="85" customFormat="1" ht="15" hidden="1">
      <c r="A163" s="17" t="s">
        <v>183</v>
      </c>
      <c r="B163" s="18" t="s">
        <v>9</v>
      </c>
      <c r="C163" s="19" t="s">
        <v>25</v>
      </c>
      <c r="D163" s="20" t="s">
        <v>60</v>
      </c>
      <c r="E163" s="17">
        <f>Best3</f>
        <v>0</v>
      </c>
      <c r="F163" s="18">
        <f>COUNT(G163:M163)</f>
        <v>0</v>
      </c>
      <c r="G163" s="150"/>
      <c r="H163" s="151"/>
      <c r="I163" s="172"/>
      <c r="J163" s="151"/>
      <c r="K163" s="151"/>
      <c r="L163" s="151"/>
      <c r="M163" s="153"/>
      <c r="N163" s="92"/>
      <c r="O163" s="92"/>
      <c r="P163" s="21">
        <f>IF(F163=0,0,AVERAGE(G163:M163))</f>
        <v>0</v>
      </c>
      <c r="Q163"/>
      <c r="R163"/>
      <c r="S163"/>
      <c r="T163"/>
      <c r="U163"/>
      <c r="V163"/>
      <c r="W163"/>
      <c r="X163"/>
      <c r="Y163"/>
      <c r="Z163"/>
      <c r="AA163"/>
    </row>
    <row r="164" spans="1:18" s="85" customFormat="1" ht="15" hidden="1">
      <c r="A164" s="17" t="s">
        <v>103</v>
      </c>
      <c r="B164" s="18" t="s">
        <v>14</v>
      </c>
      <c r="C164" s="19" t="s">
        <v>25</v>
      </c>
      <c r="D164" s="20" t="s">
        <v>60</v>
      </c>
      <c r="E164" s="17">
        <f>Best3</f>
        <v>0</v>
      </c>
      <c r="F164" s="18">
        <f>COUNT(G164:M164)</f>
        <v>0</v>
      </c>
      <c r="G164" s="150"/>
      <c r="H164" s="151"/>
      <c r="I164" s="164"/>
      <c r="J164" s="151"/>
      <c r="K164" s="151"/>
      <c r="L164" s="151"/>
      <c r="M164" s="153"/>
      <c r="N164" s="92"/>
      <c r="O164" s="92"/>
      <c r="P164" s="21">
        <f>IF(F164=0,0,AVERAGE(G164:M164))</f>
        <v>0</v>
      </c>
      <c r="Q164"/>
      <c r="R164"/>
    </row>
    <row r="165" spans="1:27" s="85" customFormat="1" ht="15" hidden="1">
      <c r="A165" s="17" t="s">
        <v>152</v>
      </c>
      <c r="B165" s="18" t="s">
        <v>8</v>
      </c>
      <c r="C165" s="19" t="s">
        <v>25</v>
      </c>
      <c r="D165" s="20" t="s">
        <v>22</v>
      </c>
      <c r="E165" s="17">
        <f>Best3</f>
        <v>0</v>
      </c>
      <c r="F165" s="18">
        <f>COUNT(G165:M165)</f>
        <v>0</v>
      </c>
      <c r="G165" s="115"/>
      <c r="H165" s="114"/>
      <c r="I165" s="160"/>
      <c r="J165" s="114"/>
      <c r="K165" s="114"/>
      <c r="L165" s="114"/>
      <c r="M165" s="155"/>
      <c r="N165" s="92"/>
      <c r="O165" s="92"/>
      <c r="P165" s="21">
        <f>IF(F165=0,0,AVERAGE(G165:M165))</f>
        <v>0</v>
      </c>
      <c r="Q165"/>
      <c r="R165"/>
      <c r="S165"/>
      <c r="T165"/>
      <c r="U165"/>
      <c r="V165"/>
      <c r="W165"/>
      <c r="X165"/>
      <c r="Y165"/>
      <c r="Z165"/>
      <c r="AA165"/>
    </row>
    <row r="166" spans="1:27" s="110" customFormat="1" ht="15" hidden="1">
      <c r="A166" s="17" t="s">
        <v>117</v>
      </c>
      <c r="B166" s="18" t="s">
        <v>14</v>
      </c>
      <c r="C166" s="19" t="s">
        <v>25</v>
      </c>
      <c r="D166" s="20" t="s">
        <v>23</v>
      </c>
      <c r="E166" s="17">
        <f>Best3</f>
        <v>0</v>
      </c>
      <c r="F166" s="18">
        <f>COUNT(G166:M166)</f>
        <v>0</v>
      </c>
      <c r="G166" s="191"/>
      <c r="H166" s="189"/>
      <c r="I166" s="188"/>
      <c r="J166" s="189"/>
      <c r="K166" s="189"/>
      <c r="L166" s="189"/>
      <c r="M166" s="192"/>
      <c r="N166" s="92"/>
      <c r="O166" s="92"/>
      <c r="P166" s="21">
        <f>IF(F166=0,0,AVERAGE(G166:M166))</f>
        <v>0</v>
      </c>
      <c r="Q166"/>
      <c r="R166"/>
      <c r="S166" s="85"/>
      <c r="T166" s="85"/>
      <c r="U166" s="85"/>
      <c r="V166" s="85"/>
      <c r="W166" s="85"/>
      <c r="X166" s="85"/>
      <c r="Y166" s="85"/>
      <c r="Z166" s="85"/>
      <c r="AA166" s="85"/>
    </row>
    <row r="167" spans="1:18" s="85" customFormat="1" ht="15" hidden="1">
      <c r="A167" s="17" t="s">
        <v>124</v>
      </c>
      <c r="B167" s="18" t="s">
        <v>102</v>
      </c>
      <c r="C167" s="19" t="s">
        <v>25</v>
      </c>
      <c r="D167" s="20" t="s">
        <v>19</v>
      </c>
      <c r="E167" s="17">
        <f>Best3</f>
        <v>0</v>
      </c>
      <c r="F167" s="18">
        <f>COUNT(G167:M167)</f>
        <v>0</v>
      </c>
      <c r="G167" s="115"/>
      <c r="H167" s="114"/>
      <c r="I167" s="160"/>
      <c r="J167" s="114"/>
      <c r="K167" s="114"/>
      <c r="L167" s="114"/>
      <c r="M167" s="155"/>
      <c r="N167" s="92"/>
      <c r="O167" s="92"/>
      <c r="P167" s="21">
        <f>IF(F167=0,0,AVERAGE(G167:M167))</f>
        <v>0</v>
      </c>
      <c r="Q167"/>
      <c r="R167"/>
    </row>
    <row r="168" spans="1:27" s="85" customFormat="1" ht="15" hidden="1">
      <c r="A168" s="17" t="s">
        <v>26</v>
      </c>
      <c r="B168" s="18" t="s">
        <v>6</v>
      </c>
      <c r="C168" s="19" t="s">
        <v>25</v>
      </c>
      <c r="D168" s="20" t="s">
        <v>19</v>
      </c>
      <c r="E168" s="17">
        <f>Best3</f>
        <v>0</v>
      </c>
      <c r="F168" s="18">
        <f>COUNT(G168:M168)</f>
        <v>0</v>
      </c>
      <c r="G168" s="191"/>
      <c r="H168" s="189"/>
      <c r="I168" s="188"/>
      <c r="J168" s="114"/>
      <c r="K168" s="189"/>
      <c r="L168" s="189"/>
      <c r="M168" s="192"/>
      <c r="N168" s="92"/>
      <c r="O168" s="94"/>
      <c r="P168" s="21">
        <f>IF(F168=0,0,AVERAGE(G168:M168))</f>
        <v>0</v>
      </c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</row>
    <row r="169" spans="1:27" s="85" customFormat="1" ht="15" hidden="1">
      <c r="A169" s="17" t="s">
        <v>116</v>
      </c>
      <c r="B169" s="18" t="s">
        <v>8</v>
      </c>
      <c r="C169" s="19" t="s">
        <v>25</v>
      </c>
      <c r="D169" s="20" t="s">
        <v>19</v>
      </c>
      <c r="E169" s="17">
        <f>Best3</f>
        <v>0</v>
      </c>
      <c r="F169" s="18">
        <f>COUNT(G169:M169)</f>
        <v>0</v>
      </c>
      <c r="G169" s="88"/>
      <c r="H169" s="70"/>
      <c r="I169" s="173"/>
      <c r="J169" s="70"/>
      <c r="K169" s="139"/>
      <c r="L169" s="139"/>
      <c r="M169" s="124"/>
      <c r="N169" s="92"/>
      <c r="O169" s="92"/>
      <c r="P169" s="21">
        <f>IF(F169=0,0,AVERAGE(G169:M169))</f>
        <v>0</v>
      </c>
      <c r="Q169"/>
      <c r="R169"/>
      <c r="S169"/>
      <c r="T169"/>
      <c r="U169"/>
      <c r="V169"/>
      <c r="W169"/>
      <c r="X169"/>
      <c r="Y169"/>
      <c r="Z169"/>
      <c r="AA169"/>
    </row>
    <row r="170" spans="1:16" ht="15" hidden="1">
      <c r="A170" s="17" t="s">
        <v>180</v>
      </c>
      <c r="B170" s="18" t="s">
        <v>14</v>
      </c>
      <c r="C170" s="19" t="s">
        <v>25</v>
      </c>
      <c r="D170" s="20" t="s">
        <v>19</v>
      </c>
      <c r="E170" s="17">
        <f>Best3</f>
        <v>0</v>
      </c>
      <c r="F170" s="18">
        <f>COUNT(G170:M170)</f>
        <v>0</v>
      </c>
      <c r="G170" s="88"/>
      <c r="H170" s="70"/>
      <c r="I170" s="173"/>
      <c r="J170" s="70"/>
      <c r="K170" s="139"/>
      <c r="L170" s="139"/>
      <c r="M170" s="124"/>
      <c r="N170" s="92"/>
      <c r="O170" s="92"/>
      <c r="P170" s="21">
        <f>IF(F170=0,0,AVERAGE(G170:M170))</f>
        <v>0</v>
      </c>
    </row>
    <row r="171" spans="1:16" ht="15" hidden="1">
      <c r="A171" s="17" t="s">
        <v>122</v>
      </c>
      <c r="B171" s="18" t="s">
        <v>7</v>
      </c>
      <c r="C171" s="19" t="s">
        <v>25</v>
      </c>
      <c r="D171" s="20" t="s">
        <v>19</v>
      </c>
      <c r="E171" s="17">
        <f>Best3</f>
        <v>0</v>
      </c>
      <c r="F171" s="18">
        <f>COUNT(G171:M171)</f>
        <v>0</v>
      </c>
      <c r="G171" s="88"/>
      <c r="H171" s="70"/>
      <c r="I171" s="173"/>
      <c r="J171" s="70"/>
      <c r="K171" s="151"/>
      <c r="L171" s="151"/>
      <c r="M171" s="153"/>
      <c r="N171" s="92"/>
      <c r="O171" s="92"/>
      <c r="P171" s="21">
        <f>IF(F171=0,0,AVERAGE(G171:M171))</f>
        <v>0</v>
      </c>
    </row>
    <row r="172" spans="1:27" ht="15" hidden="1">
      <c r="A172" s="17" t="s">
        <v>185</v>
      </c>
      <c r="B172" s="18" t="s">
        <v>184</v>
      </c>
      <c r="C172" s="19" t="s">
        <v>25</v>
      </c>
      <c r="D172" s="20" t="s">
        <v>19</v>
      </c>
      <c r="E172" s="17">
        <f>Best3</f>
        <v>0</v>
      </c>
      <c r="F172" s="18">
        <f>COUNT(G172:M172)</f>
        <v>0</v>
      </c>
      <c r="G172" s="132"/>
      <c r="H172" s="143"/>
      <c r="I172" s="172"/>
      <c r="J172" s="143"/>
      <c r="K172" s="143"/>
      <c r="L172" s="143"/>
      <c r="M172" s="194"/>
      <c r="N172" s="92"/>
      <c r="O172" s="92"/>
      <c r="P172" s="21">
        <f>IF(F172=0,0,AVERAGE(G172:M172))</f>
        <v>0</v>
      </c>
      <c r="Q172" s="85"/>
      <c r="R172" s="85"/>
      <c r="S172" s="110"/>
      <c r="T172" s="110"/>
      <c r="U172" s="110"/>
      <c r="V172" s="110"/>
      <c r="W172" s="110"/>
      <c r="X172" s="110"/>
      <c r="Y172" s="110"/>
      <c r="Z172" s="110"/>
      <c r="AA172" s="110"/>
    </row>
    <row r="173" spans="1:16" ht="15" hidden="1">
      <c r="A173" s="17" t="s">
        <v>160</v>
      </c>
      <c r="B173" s="18" t="s">
        <v>67</v>
      </c>
      <c r="C173" s="19" t="s">
        <v>25</v>
      </c>
      <c r="D173" s="20" t="s">
        <v>19</v>
      </c>
      <c r="E173" s="17">
        <f>Best3</f>
        <v>0</v>
      </c>
      <c r="F173" s="18">
        <f>COUNT(G173:M173)</f>
        <v>0</v>
      </c>
      <c r="G173" s="88"/>
      <c r="H173" s="70"/>
      <c r="I173" s="173"/>
      <c r="J173" s="70"/>
      <c r="K173" s="70"/>
      <c r="L173" s="70"/>
      <c r="M173" s="124"/>
      <c r="N173" s="92"/>
      <c r="O173" s="92"/>
      <c r="P173" s="21">
        <f>IF(F173=0,0,AVERAGE(G173:M173))</f>
        <v>0</v>
      </c>
    </row>
    <row r="174" spans="1:27" ht="15" hidden="1">
      <c r="A174" s="17" t="s">
        <v>197</v>
      </c>
      <c r="B174" s="18" t="s">
        <v>188</v>
      </c>
      <c r="C174" s="19" t="s">
        <v>25</v>
      </c>
      <c r="D174" s="20" t="s">
        <v>20</v>
      </c>
      <c r="E174" s="17">
        <f>Best3</f>
        <v>0</v>
      </c>
      <c r="F174" s="18">
        <f>COUNT(G174:M174)</f>
        <v>0</v>
      </c>
      <c r="G174" s="191"/>
      <c r="H174" s="151"/>
      <c r="I174" s="164"/>
      <c r="J174" s="158"/>
      <c r="K174" s="114"/>
      <c r="L174" s="114"/>
      <c r="M174" s="153"/>
      <c r="N174" s="92"/>
      <c r="O174" s="92"/>
      <c r="P174" s="21">
        <f>IF(F174=0,0,AVERAGE(G174:M174))</f>
        <v>0</v>
      </c>
      <c r="S174" s="85"/>
      <c r="T174" s="85"/>
      <c r="U174" s="85"/>
      <c r="V174" s="85"/>
      <c r="W174" s="85"/>
      <c r="X174" s="85"/>
      <c r="Y174" s="85"/>
      <c r="Z174" s="85"/>
      <c r="AA174" s="85"/>
    </row>
    <row r="175" spans="1:16" ht="15" hidden="1">
      <c r="A175" s="17" t="s">
        <v>142</v>
      </c>
      <c r="B175" s="18" t="s">
        <v>9</v>
      </c>
      <c r="C175" s="19" t="s">
        <v>25</v>
      </c>
      <c r="D175" s="20" t="s">
        <v>20</v>
      </c>
      <c r="E175" s="17">
        <f>Best3</f>
        <v>0</v>
      </c>
      <c r="F175" s="18">
        <f>COUNT(G175:M175)</f>
        <v>0</v>
      </c>
      <c r="G175" s="150"/>
      <c r="H175" s="151"/>
      <c r="I175" s="164"/>
      <c r="J175" s="151"/>
      <c r="K175" s="151"/>
      <c r="L175" s="151"/>
      <c r="M175" s="153"/>
      <c r="N175" s="92"/>
      <c r="O175" s="92"/>
      <c r="P175" s="21">
        <f>IF(F175=0,0,AVERAGE(G175:M175))</f>
        <v>0</v>
      </c>
    </row>
    <row r="176" spans="1:16" ht="15" hidden="1">
      <c r="A176" s="17" t="s">
        <v>143</v>
      </c>
      <c r="B176" s="18" t="s">
        <v>14</v>
      </c>
      <c r="C176" s="19" t="s">
        <v>25</v>
      </c>
      <c r="D176" s="20" t="s">
        <v>20</v>
      </c>
      <c r="E176" s="17">
        <f>Best3</f>
        <v>0</v>
      </c>
      <c r="F176" s="18">
        <f>COUNT(G176:M176)</f>
        <v>0</v>
      </c>
      <c r="G176" s="150"/>
      <c r="H176" s="151"/>
      <c r="I176" s="164"/>
      <c r="J176" s="151"/>
      <c r="K176" s="151"/>
      <c r="L176" s="151"/>
      <c r="M176" s="153"/>
      <c r="N176" s="92"/>
      <c r="O176" s="92"/>
      <c r="P176" s="21">
        <f>IF(F176=0,0,AVERAGE(G176:M176))</f>
        <v>0</v>
      </c>
    </row>
    <row r="177" spans="1:16" ht="15" hidden="1">
      <c r="A177" s="17"/>
      <c r="B177" s="18"/>
      <c r="C177" s="19" t="s">
        <v>25</v>
      </c>
      <c r="D177" s="20"/>
      <c r="E177" s="17">
        <f>_xlfn.SINGLE(Best3)</f>
        <v>0</v>
      </c>
      <c r="F177" s="18">
        <f>COUNT(G177:M177)</f>
        <v>0</v>
      </c>
      <c r="G177" s="88"/>
      <c r="H177" s="70"/>
      <c r="I177" s="173"/>
      <c r="J177" s="70"/>
      <c r="K177" s="70"/>
      <c r="L177" s="70"/>
      <c r="M177" s="124"/>
      <c r="N177" s="92"/>
      <c r="O177" s="92"/>
      <c r="P177" s="21">
        <f>IF(F177=0,0,AVERAGE(G177:M177))</f>
        <v>0</v>
      </c>
    </row>
    <row r="178" spans="1:16" s="85" customFormat="1" ht="15.75" thickBot="1">
      <c r="A178" s="17"/>
      <c r="B178" s="18"/>
      <c r="C178" s="19"/>
      <c r="D178" s="20"/>
      <c r="E178" s="17"/>
      <c r="F178" s="18"/>
      <c r="G178" s="84"/>
      <c r="H178" s="83"/>
      <c r="I178" s="165"/>
      <c r="J178" s="83"/>
      <c r="K178" s="83"/>
      <c r="L178" s="83"/>
      <c r="M178" s="126"/>
      <c r="N178" s="93"/>
      <c r="O178" s="93"/>
      <c r="P178" s="21"/>
    </row>
    <row r="179" spans="1:16" ht="18.75" hidden="1" thickBot="1">
      <c r="A179" s="5" t="s">
        <v>68</v>
      </c>
      <c r="B179" s="7"/>
      <c r="C179" s="7"/>
      <c r="D179" s="8"/>
      <c r="E179" s="9"/>
      <c r="F179" s="7"/>
      <c r="G179" s="10"/>
      <c r="H179" s="11"/>
      <c r="I179" s="177"/>
      <c r="J179" s="11"/>
      <c r="K179" s="11"/>
      <c r="L179" s="11"/>
      <c r="N179" s="12"/>
      <c r="O179" s="12"/>
      <c r="P179" s="13"/>
    </row>
    <row r="180" spans="1:16" s="85" customFormat="1" ht="15" hidden="1">
      <c r="A180" s="17" t="s">
        <v>62</v>
      </c>
      <c r="B180" s="18"/>
      <c r="C180" s="19"/>
      <c r="D180" s="20"/>
      <c r="E180" s="17">
        <f>Best3</f>
        <v>0</v>
      </c>
      <c r="F180" s="18">
        <f>COUNT(G180:M180)</f>
        <v>0</v>
      </c>
      <c r="G180" s="84"/>
      <c r="H180" s="83"/>
      <c r="I180" s="165"/>
      <c r="J180" s="83"/>
      <c r="K180" s="140"/>
      <c r="L180" s="140"/>
      <c r="M180" s="136"/>
      <c r="N180" s="93"/>
      <c r="O180" s="99"/>
      <c r="P180" s="21">
        <f aca="true" t="shared" si="3" ref="P180:P185">IF(F180=0,0,AVERAGE(G180:M180))</f>
        <v>0</v>
      </c>
    </row>
    <row r="181" spans="1:16" s="85" customFormat="1" ht="15" hidden="1">
      <c r="A181" s="17" t="s">
        <v>63</v>
      </c>
      <c r="B181" s="18"/>
      <c r="C181" s="19"/>
      <c r="D181" s="20"/>
      <c r="E181" s="17">
        <f>Best3</f>
        <v>0</v>
      </c>
      <c r="F181" s="18">
        <f>COUNT(G181:M181)</f>
        <v>0</v>
      </c>
      <c r="G181" s="84"/>
      <c r="H181" s="83"/>
      <c r="I181" s="165"/>
      <c r="J181" s="83"/>
      <c r="K181" s="114"/>
      <c r="L181" s="114"/>
      <c r="M181" s="137"/>
      <c r="N181" s="93"/>
      <c r="O181" s="97"/>
      <c r="P181" s="21">
        <f t="shared" si="3"/>
        <v>0</v>
      </c>
    </row>
    <row r="182" spans="1:16" s="85" customFormat="1" ht="15" hidden="1">
      <c r="A182" s="17" t="s">
        <v>64</v>
      </c>
      <c r="B182" s="18"/>
      <c r="C182" s="19"/>
      <c r="D182" s="20"/>
      <c r="E182" s="17">
        <f>Best3</f>
        <v>0</v>
      </c>
      <c r="F182" s="18">
        <f>COUNT(G182:M182)</f>
        <v>0</v>
      </c>
      <c r="G182" s="84"/>
      <c r="H182" s="83"/>
      <c r="I182" s="165"/>
      <c r="J182" s="83"/>
      <c r="K182" s="113"/>
      <c r="L182" s="113"/>
      <c r="M182" s="137"/>
      <c r="N182" s="93"/>
      <c r="O182" s="92"/>
      <c r="P182" s="21">
        <f t="shared" si="3"/>
        <v>0</v>
      </c>
    </row>
    <row r="183" spans="1:16" s="85" customFormat="1" ht="15" hidden="1">
      <c r="A183" s="17" t="s">
        <v>65</v>
      </c>
      <c r="B183" s="18"/>
      <c r="C183" s="19"/>
      <c r="D183" s="20"/>
      <c r="E183" s="17">
        <f>Best3</f>
        <v>0</v>
      </c>
      <c r="F183" s="18">
        <f>COUNT(G183:M183)</f>
        <v>0</v>
      </c>
      <c r="G183" s="84"/>
      <c r="H183" s="83"/>
      <c r="I183" s="165"/>
      <c r="J183" s="83"/>
      <c r="K183" s="139"/>
      <c r="L183" s="139"/>
      <c r="M183" s="137"/>
      <c r="N183" s="93"/>
      <c r="O183" s="101"/>
      <c r="P183" s="21">
        <f t="shared" si="3"/>
        <v>0</v>
      </c>
    </row>
    <row r="184" spans="1:16" s="85" customFormat="1" ht="15" hidden="1">
      <c r="A184" s="17" t="s">
        <v>66</v>
      </c>
      <c r="B184" s="18"/>
      <c r="C184" s="19"/>
      <c r="D184" s="20"/>
      <c r="E184" s="17">
        <f>Best3</f>
        <v>0</v>
      </c>
      <c r="F184" s="18">
        <f>COUNT(G184:M184)</f>
        <v>0</v>
      </c>
      <c r="G184" s="84"/>
      <c r="H184" s="83"/>
      <c r="I184" s="165"/>
      <c r="J184" s="83"/>
      <c r="K184" s="83"/>
      <c r="L184" s="83"/>
      <c r="M184" s="137"/>
      <c r="N184" s="93"/>
      <c r="O184" s="96"/>
      <c r="P184" s="21">
        <f t="shared" si="3"/>
        <v>0</v>
      </c>
    </row>
    <row r="185" spans="1:16" ht="15.75" hidden="1" thickBot="1">
      <c r="A185" s="28"/>
      <c r="B185" s="25"/>
      <c r="C185" s="26"/>
      <c r="D185" s="27"/>
      <c r="E185" s="17"/>
      <c r="F185" s="18"/>
      <c r="G185" s="71"/>
      <c r="H185" s="69"/>
      <c r="I185" s="178"/>
      <c r="J185" s="69"/>
      <c r="K185" s="69"/>
      <c r="L185" s="69"/>
      <c r="M185" s="123"/>
      <c r="N185" s="98"/>
      <c r="O185" s="98"/>
      <c r="P185" s="29">
        <f t="shared" si="3"/>
        <v>0</v>
      </c>
    </row>
    <row r="186" spans="1:18" ht="18.75" thickBot="1">
      <c r="A186" s="5" t="s">
        <v>27</v>
      </c>
      <c r="B186" s="7" t="s">
        <v>28</v>
      </c>
      <c r="C186" s="7"/>
      <c r="D186" s="8"/>
      <c r="E186" s="9"/>
      <c r="F186" s="7"/>
      <c r="G186" s="10"/>
      <c r="H186" s="127"/>
      <c r="I186" s="162"/>
      <c r="J186" s="127"/>
      <c r="K186" s="127"/>
      <c r="L186" s="127"/>
      <c r="M186" s="128"/>
      <c r="N186" s="12"/>
      <c r="O186" s="12"/>
      <c r="P186" s="13"/>
      <c r="R186" s="100"/>
    </row>
    <row r="187" spans="1:16" ht="15.75" thickBot="1">
      <c r="A187" s="82" t="s">
        <v>1</v>
      </c>
      <c r="B187" s="14" t="s">
        <v>2</v>
      </c>
      <c r="C187" s="106" t="s">
        <v>3</v>
      </c>
      <c r="D187" s="107"/>
      <c r="E187" s="15" t="s">
        <v>4</v>
      </c>
      <c r="F187" s="14" t="s">
        <v>5</v>
      </c>
      <c r="G187" s="59" t="s">
        <v>10</v>
      </c>
      <c r="H187" s="60" t="s">
        <v>8</v>
      </c>
      <c r="I187" s="163" t="s">
        <v>9</v>
      </c>
      <c r="J187" s="60" t="s">
        <v>14</v>
      </c>
      <c r="K187" s="60" t="s">
        <v>6</v>
      </c>
      <c r="L187" s="60" t="s">
        <v>102</v>
      </c>
      <c r="M187" s="121" t="s">
        <v>7</v>
      </c>
      <c r="N187" s="91" t="s">
        <v>11</v>
      </c>
      <c r="O187" s="91" t="s">
        <v>67</v>
      </c>
      <c r="P187" s="16" t="s">
        <v>12</v>
      </c>
    </row>
    <row r="188" spans="1:16" ht="15.75" thickBot="1">
      <c r="A188" s="30" t="s">
        <v>29</v>
      </c>
      <c r="B188" s="31"/>
      <c r="C188" s="32"/>
      <c r="D188" s="33"/>
      <c r="E188" s="31"/>
      <c r="F188" s="109">
        <v>6</v>
      </c>
      <c r="G188" s="59">
        <f>COUNT(G4:G185)</f>
        <v>45</v>
      </c>
      <c r="H188" s="59">
        <f>COUNT(H4:H185)</f>
        <v>31</v>
      </c>
      <c r="I188" s="59">
        <f>COUNT(I4:I185)</f>
        <v>0</v>
      </c>
      <c r="J188" s="59">
        <f>COUNT(J4:J185)</f>
        <v>0</v>
      </c>
      <c r="K188" s="59">
        <f>COUNT(K4:K185)</f>
        <v>0</v>
      </c>
      <c r="L188" s="59">
        <f>COUNT(L4:L185)</f>
        <v>0</v>
      </c>
      <c r="M188" s="59">
        <f>COUNT(M4:M185)</f>
        <v>0</v>
      </c>
      <c r="N188" s="59">
        <f>COUNT(N4:N185)</f>
        <v>0</v>
      </c>
      <c r="O188" s="94"/>
      <c r="P188" s="21">
        <f>IF(F188=0,0,AVERAGE(G188:M188))</f>
        <v>10.857142857142858</v>
      </c>
    </row>
    <row r="189" spans="1:16" ht="15">
      <c r="A189" s="35" t="s">
        <v>30</v>
      </c>
      <c r="B189" s="36"/>
      <c r="C189" s="37"/>
      <c r="D189" s="38"/>
      <c r="E189" s="36"/>
      <c r="F189" s="39">
        <f>ROUNDUP(AVERAGE(G188:M188),0)</f>
        <v>11</v>
      </c>
      <c r="G189" s="72"/>
      <c r="H189" s="73"/>
      <c r="I189" s="179"/>
      <c r="J189" s="73"/>
      <c r="K189" s="73"/>
      <c r="L189" s="73"/>
      <c r="M189" s="74"/>
      <c r="N189" s="72"/>
      <c r="O189" s="3"/>
      <c r="P189" s="4"/>
    </row>
    <row r="190" spans="1:16" ht="15">
      <c r="A190" s="30" t="s">
        <v>31</v>
      </c>
      <c r="B190" s="31"/>
      <c r="C190" s="32"/>
      <c r="D190" s="33"/>
      <c r="E190" s="31"/>
      <c r="F190" s="34">
        <f>SUM(F3:F185)+N188</f>
        <v>76</v>
      </c>
      <c r="G190" s="13"/>
      <c r="H190" s="75"/>
      <c r="I190" s="180"/>
      <c r="J190" s="75"/>
      <c r="K190" s="75"/>
      <c r="L190" s="75"/>
      <c r="M190" s="76"/>
      <c r="N190" s="13"/>
      <c r="O190" s="3"/>
      <c r="P190" s="4"/>
    </row>
    <row r="191" spans="1:16" ht="15">
      <c r="A191" s="30" t="s">
        <v>32</v>
      </c>
      <c r="B191" s="31"/>
      <c r="C191" s="32"/>
      <c r="D191" s="33"/>
      <c r="E191" s="31"/>
      <c r="F191" s="34">
        <f>COUNTIF(F3:F185,"&gt;=2")</f>
        <v>16</v>
      </c>
      <c r="G191" s="13"/>
      <c r="H191" s="75"/>
      <c r="I191" s="180"/>
      <c r="J191" s="75"/>
      <c r="K191" s="75"/>
      <c r="L191" s="75"/>
      <c r="M191" s="76"/>
      <c r="N191" s="13"/>
      <c r="O191" s="3"/>
      <c r="P191" s="4"/>
    </row>
    <row r="192" spans="1:17" ht="15">
      <c r="A192" s="30" t="s">
        <v>33</v>
      </c>
      <c r="B192" s="31"/>
      <c r="C192" s="32"/>
      <c r="D192" s="33"/>
      <c r="E192" s="31"/>
      <c r="F192" s="34">
        <f>COUNTIF(F3:F185,"&gt;=3")</f>
        <v>0</v>
      </c>
      <c r="G192" s="13"/>
      <c r="H192" s="75"/>
      <c r="I192" s="180"/>
      <c r="J192" s="75"/>
      <c r="K192" s="75"/>
      <c r="L192" s="75"/>
      <c r="M192" s="76"/>
      <c r="N192" s="13"/>
      <c r="O192" s="3"/>
      <c r="P192" s="4"/>
      <c r="Q192" s="102"/>
    </row>
    <row r="193" spans="1:16" ht="15">
      <c r="A193" s="30" t="s">
        <v>84</v>
      </c>
      <c r="B193" s="31"/>
      <c r="C193" s="32"/>
      <c r="D193" s="33"/>
      <c r="E193" s="31"/>
      <c r="F193" s="34">
        <f>COUNTIF(F3:F185,"&gt;=4")</f>
        <v>0</v>
      </c>
      <c r="G193" s="13"/>
      <c r="H193" s="75"/>
      <c r="I193" s="180"/>
      <c r="J193" s="75"/>
      <c r="K193" s="75"/>
      <c r="L193" s="75"/>
      <c r="M193" s="76"/>
      <c r="N193" s="13"/>
      <c r="O193" s="3"/>
      <c r="P193" s="4"/>
    </row>
    <row r="194" spans="1:16" ht="15">
      <c r="A194" s="30" t="s">
        <v>34</v>
      </c>
      <c r="B194" s="31"/>
      <c r="C194" s="32"/>
      <c r="D194" s="33"/>
      <c r="E194" s="31"/>
      <c r="F194" s="34">
        <f>COUNTIF(F3:F185,"&gt;=5")</f>
        <v>0</v>
      </c>
      <c r="G194" s="13"/>
      <c r="H194" s="75"/>
      <c r="I194" s="180"/>
      <c r="J194" s="75"/>
      <c r="K194" s="75"/>
      <c r="L194" s="75"/>
      <c r="M194" s="76"/>
      <c r="N194" s="13"/>
      <c r="O194" s="3"/>
      <c r="P194" s="40"/>
    </row>
    <row r="195" spans="1:16" ht="15">
      <c r="A195" s="30" t="s">
        <v>35</v>
      </c>
      <c r="B195" s="31"/>
      <c r="C195" s="32"/>
      <c r="D195" s="33"/>
      <c r="E195" s="31"/>
      <c r="F195" s="34">
        <f>COUNTIF(F3:F185,"&gt;=6")</f>
        <v>0</v>
      </c>
      <c r="G195" s="13"/>
      <c r="H195" s="75"/>
      <c r="I195" s="180"/>
      <c r="J195" s="75"/>
      <c r="K195" s="75"/>
      <c r="L195" s="75"/>
      <c r="M195" s="76"/>
      <c r="N195" s="13"/>
      <c r="O195" s="3"/>
      <c r="P195" s="40"/>
    </row>
    <row r="196" spans="1:16" ht="15">
      <c r="A196" s="30" t="s">
        <v>221</v>
      </c>
      <c r="B196" s="31"/>
      <c r="C196" s="32"/>
      <c r="D196" s="33"/>
      <c r="E196" s="31"/>
      <c r="F196" s="34">
        <f>COUNTIF(F4:F186,"&gt;=7")</f>
        <v>0</v>
      </c>
      <c r="G196" s="13"/>
      <c r="H196" s="75"/>
      <c r="I196" s="180"/>
      <c r="J196" s="75"/>
      <c r="K196" s="75"/>
      <c r="L196" s="75"/>
      <c r="M196" s="76"/>
      <c r="N196" s="13"/>
      <c r="O196" s="3"/>
      <c r="P196" s="40"/>
    </row>
    <row r="197" spans="1:16" ht="15.75" thickBot="1">
      <c r="A197" s="41" t="s">
        <v>36</v>
      </c>
      <c r="B197" s="42"/>
      <c r="C197" s="43"/>
      <c r="D197" s="44"/>
      <c r="E197" s="42"/>
      <c r="F197" s="45">
        <f>COUNTIF(E3:E185,"&gt;=100")</f>
        <v>0</v>
      </c>
      <c r="G197" s="77"/>
      <c r="H197" s="78"/>
      <c r="I197" s="181"/>
      <c r="J197" s="78"/>
      <c r="K197" s="78"/>
      <c r="L197" s="78"/>
      <c r="M197" s="79"/>
      <c r="N197" s="13"/>
      <c r="O197" s="3"/>
      <c r="P197" s="4"/>
    </row>
    <row r="198" spans="1:16" ht="15">
      <c r="A198" s="46"/>
      <c r="B198" s="46"/>
      <c r="C198" s="47"/>
      <c r="D198" s="48"/>
      <c r="E198" s="46"/>
      <c r="F198" s="46"/>
      <c r="G198" s="13"/>
      <c r="H198" s="13"/>
      <c r="I198" s="182"/>
      <c r="J198" s="13"/>
      <c r="N198" s="49"/>
      <c r="O198" s="49"/>
      <c r="P198" s="50"/>
    </row>
    <row r="199" spans="1:16" ht="15">
      <c r="A199" s="46"/>
      <c r="B199" s="46"/>
      <c r="C199" s="47"/>
      <c r="D199" s="48"/>
      <c r="E199" s="46"/>
      <c r="F199" s="46"/>
      <c r="G199" s="13"/>
      <c r="H199" s="13"/>
      <c r="I199" s="182"/>
      <c r="J199" s="13"/>
      <c r="N199" s="49"/>
      <c r="O199" s="49"/>
      <c r="P199" s="50"/>
    </row>
    <row r="200" spans="1:16" ht="15">
      <c r="A200" s="51" t="s">
        <v>37</v>
      </c>
      <c r="B200" s="51"/>
      <c r="C200" s="52"/>
      <c r="D200" s="53"/>
      <c r="E200" s="51"/>
      <c r="F200" s="54"/>
      <c r="G200" s="80">
        <f>SUM(G3:G185)</f>
        <v>1032</v>
      </c>
      <c r="H200" s="80">
        <f>SUM(H3:H185)</f>
        <v>834</v>
      </c>
      <c r="I200" s="183">
        <f>SUM(I3:I185)</f>
        <v>0</v>
      </c>
      <c r="J200" s="80">
        <f>SUM(J3:J185)</f>
        <v>0</v>
      </c>
      <c r="K200" s="119">
        <f>SUM(K3:K178)</f>
        <v>0</v>
      </c>
      <c r="L200" s="119">
        <f>SUM(L3:L178)</f>
        <v>0</v>
      </c>
      <c r="M200" s="80">
        <f>SUM(M3:M185)</f>
        <v>0</v>
      </c>
      <c r="N200" s="3"/>
      <c r="O200" s="3"/>
      <c r="P200" s="4"/>
    </row>
    <row r="201" spans="1:16" ht="15">
      <c r="A201" s="51"/>
      <c r="B201" s="51"/>
      <c r="C201" s="52"/>
      <c r="D201" s="53"/>
      <c r="E201" s="51"/>
      <c r="F201" s="54"/>
      <c r="G201" s="80"/>
      <c r="H201" s="80"/>
      <c r="I201" s="183"/>
      <c r="J201" s="80"/>
      <c r="K201" s="119"/>
      <c r="L201" s="119"/>
      <c r="M201" s="80"/>
      <c r="N201" s="3"/>
      <c r="O201" s="3"/>
      <c r="P201" s="4"/>
    </row>
    <row r="202" spans="1:16" ht="15" hidden="1">
      <c r="A202" s="51" t="s">
        <v>95</v>
      </c>
      <c r="B202" s="51"/>
      <c r="C202" s="52"/>
      <c r="D202" s="53"/>
      <c r="E202" s="51"/>
      <c r="F202" s="54"/>
      <c r="G202" s="87"/>
      <c r="H202" s="87"/>
      <c r="I202" s="184"/>
      <c r="J202" s="87"/>
      <c r="K202" s="120"/>
      <c r="L202" s="120"/>
      <c r="M202" s="87"/>
      <c r="N202" s="3"/>
      <c r="O202" s="3"/>
      <c r="P202" s="4"/>
    </row>
    <row r="203" spans="1:16" ht="15">
      <c r="A203" s="51" t="s">
        <v>38</v>
      </c>
      <c r="B203" s="51"/>
      <c r="C203" s="52"/>
      <c r="D203" s="53"/>
      <c r="E203" s="51"/>
      <c r="F203" s="54"/>
      <c r="G203" s="87">
        <v>21</v>
      </c>
      <c r="H203" s="87">
        <v>16</v>
      </c>
      <c r="I203" s="184"/>
      <c r="J203" s="87"/>
      <c r="K203" s="120"/>
      <c r="L203" s="120"/>
      <c r="M203" s="87"/>
      <c r="N203" s="3"/>
      <c r="O203" s="3"/>
      <c r="P203" s="4"/>
    </row>
    <row r="204" spans="1:16" ht="15">
      <c r="A204" s="51" t="s">
        <v>39</v>
      </c>
      <c r="B204" s="51"/>
      <c r="C204" s="52"/>
      <c r="D204" s="53"/>
      <c r="E204" s="51"/>
      <c r="F204" s="54"/>
      <c r="G204" s="87">
        <v>15</v>
      </c>
      <c r="H204" s="87">
        <v>11</v>
      </c>
      <c r="I204" s="184"/>
      <c r="J204" s="87"/>
      <c r="K204" s="120"/>
      <c r="L204" s="120"/>
      <c r="M204" s="87"/>
      <c r="N204" s="3"/>
      <c r="O204" s="3"/>
      <c r="P204" s="4"/>
    </row>
    <row r="205" spans="1:16" ht="15" hidden="1">
      <c r="A205" s="51" t="s">
        <v>96</v>
      </c>
      <c r="B205" s="51"/>
      <c r="C205" s="52"/>
      <c r="D205" s="53"/>
      <c r="E205" s="51"/>
      <c r="F205" s="54"/>
      <c r="G205" s="87"/>
      <c r="H205" s="87"/>
      <c r="I205" s="184"/>
      <c r="J205" s="87"/>
      <c r="K205" s="120"/>
      <c r="L205" s="120"/>
      <c r="M205" s="87"/>
      <c r="N205" s="3"/>
      <c r="O205" s="3"/>
      <c r="P205" s="4"/>
    </row>
    <row r="206" spans="1:16" ht="15">
      <c r="A206" s="51" t="s">
        <v>40</v>
      </c>
      <c r="B206" s="51"/>
      <c r="C206" s="52"/>
      <c r="D206" s="53"/>
      <c r="E206" s="51"/>
      <c r="F206" s="54"/>
      <c r="G206" s="87">
        <v>3</v>
      </c>
      <c r="H206" s="87">
        <v>2</v>
      </c>
      <c r="I206" s="184"/>
      <c r="J206" s="87"/>
      <c r="K206" s="120"/>
      <c r="L206" s="120"/>
      <c r="M206" s="87"/>
      <c r="N206" s="3"/>
      <c r="O206" s="3"/>
      <c r="P206" s="4"/>
    </row>
    <row r="207" spans="1:16" ht="15" hidden="1">
      <c r="A207" s="51" t="s">
        <v>97</v>
      </c>
      <c r="B207" s="51"/>
      <c r="C207" s="52"/>
      <c r="D207" s="53"/>
      <c r="E207" s="51"/>
      <c r="F207" s="54"/>
      <c r="G207" s="87"/>
      <c r="H207" s="87"/>
      <c r="I207" s="184"/>
      <c r="J207" s="87"/>
      <c r="K207" s="120"/>
      <c r="L207" s="120"/>
      <c r="M207" s="87"/>
      <c r="N207" s="3"/>
      <c r="O207" s="3"/>
      <c r="P207" s="4"/>
    </row>
    <row r="208" spans="1:16" ht="15">
      <c r="A208" s="51" t="s">
        <v>41</v>
      </c>
      <c r="B208" s="51"/>
      <c r="C208" s="52"/>
      <c r="D208" s="53"/>
      <c r="E208" s="51"/>
      <c r="F208" s="54"/>
      <c r="G208" s="87">
        <f aca="true" t="shared" si="4" ref="G208:M208">IF(G203&lt;=30,G203*(40*2+1-G203)/2,(30*(40*2+1-30)/2)+10*(G203-30))</f>
        <v>630</v>
      </c>
      <c r="H208" s="87">
        <f t="shared" si="4"/>
        <v>520</v>
      </c>
      <c r="I208" s="184">
        <f t="shared" si="4"/>
        <v>0</v>
      </c>
      <c r="J208" s="87">
        <f t="shared" si="4"/>
        <v>0</v>
      </c>
      <c r="K208" s="120">
        <f>IF(K203&lt;=30,K203*(40*2+1-K203)/2,(30*(40*2+1-30)/2)+10*(K203-30))</f>
        <v>0</v>
      </c>
      <c r="L208" s="120">
        <f t="shared" si="4"/>
        <v>0</v>
      </c>
      <c r="M208" s="87">
        <f t="shared" si="4"/>
        <v>0</v>
      </c>
      <c r="N208" s="3"/>
      <c r="O208" s="3"/>
      <c r="P208" s="4"/>
    </row>
    <row r="209" spans="1:16" ht="15">
      <c r="A209" s="51" t="s">
        <v>42</v>
      </c>
      <c r="B209" s="51"/>
      <c r="C209" s="52"/>
      <c r="D209" s="53"/>
      <c r="E209" s="51"/>
      <c r="F209" s="54"/>
      <c r="G209" s="87">
        <f aca="true" t="shared" si="5" ref="G209:M210">IF(G204&lt;=20,G204*(30*2+1-G204)/2,(20*(30*2+1-20)/2)+10*(G204-20))</f>
        <v>345</v>
      </c>
      <c r="H209" s="87">
        <f t="shared" si="5"/>
        <v>275</v>
      </c>
      <c r="I209" s="184">
        <f t="shared" si="5"/>
        <v>0</v>
      </c>
      <c r="J209" s="87">
        <f t="shared" si="5"/>
        <v>0</v>
      </c>
      <c r="K209" s="120">
        <f>IF(K204&lt;=20,K204*(30*2+1-K204)/2,(20*(30*2+1-20)/2)+10*(K204-20))</f>
        <v>0</v>
      </c>
      <c r="L209" s="120">
        <f t="shared" si="5"/>
        <v>0</v>
      </c>
      <c r="M209" s="87">
        <f t="shared" si="5"/>
        <v>0</v>
      </c>
      <c r="N209" s="3"/>
      <c r="O209" s="3"/>
      <c r="P209" s="4"/>
    </row>
    <row r="210" spans="1:16" ht="15" hidden="1">
      <c r="A210" s="51" t="s">
        <v>98</v>
      </c>
      <c r="B210" s="51"/>
      <c r="C210" s="52"/>
      <c r="D210" s="53"/>
      <c r="E210" s="51"/>
      <c r="F210" s="54"/>
      <c r="G210" s="87"/>
      <c r="H210" s="87"/>
      <c r="I210" s="184"/>
      <c r="J210" s="87"/>
      <c r="K210" s="120">
        <f>IF(K205&lt;=20,K205*(30*2+1-K205)/2,(20*(30*2+1-20)/2)+10*(K205-20))</f>
        <v>0</v>
      </c>
      <c r="L210" s="120">
        <f t="shared" si="5"/>
        <v>0</v>
      </c>
      <c r="M210" s="87"/>
      <c r="N210" s="3"/>
      <c r="O210" s="3"/>
      <c r="P210" s="4"/>
    </row>
    <row r="211" spans="1:16" ht="15">
      <c r="A211" s="51" t="s">
        <v>43</v>
      </c>
      <c r="B211" s="51"/>
      <c r="C211" s="52"/>
      <c r="D211" s="53"/>
      <c r="E211" s="51"/>
      <c r="F211" s="54"/>
      <c r="G211" s="87">
        <f aca="true" t="shared" si="6" ref="G211:M211">IF(G206&lt;=10,G206*(20*2+1-G206)/2,(10*(20*2+1-10)/2)+10*(G206-10))</f>
        <v>57</v>
      </c>
      <c r="H211" s="87">
        <f t="shared" si="6"/>
        <v>39</v>
      </c>
      <c r="I211" s="184">
        <f t="shared" si="6"/>
        <v>0</v>
      </c>
      <c r="J211" s="87">
        <f t="shared" si="6"/>
        <v>0</v>
      </c>
      <c r="K211" s="87">
        <f>IF(K206&lt;=10,K206*(20*2+1-K206)/2,(10*(20*2+1-10)/2)+10*(K206-10))</f>
        <v>0</v>
      </c>
      <c r="L211" s="87">
        <f t="shared" si="6"/>
        <v>0</v>
      </c>
      <c r="M211" s="87">
        <f t="shared" si="6"/>
        <v>0</v>
      </c>
      <c r="N211" s="3"/>
      <c r="O211" s="3"/>
      <c r="P211" s="4"/>
    </row>
    <row r="212" spans="1:16" ht="15">
      <c r="A212" s="51" t="s">
        <v>37</v>
      </c>
      <c r="B212" s="51"/>
      <c r="C212" s="52"/>
      <c r="D212" s="53"/>
      <c r="E212" s="51"/>
      <c r="F212" s="54"/>
      <c r="G212" s="120">
        <f aca="true" t="shared" si="7" ref="G212:M212">SUM(G207:G211)</f>
        <v>1032</v>
      </c>
      <c r="H212" s="120">
        <f t="shared" si="7"/>
        <v>834</v>
      </c>
      <c r="I212" s="185">
        <f t="shared" si="7"/>
        <v>0</v>
      </c>
      <c r="J212" s="120">
        <f t="shared" si="7"/>
        <v>0</v>
      </c>
      <c r="K212" s="120">
        <f>SUM(K207:K211)</f>
        <v>0</v>
      </c>
      <c r="L212" s="120">
        <f t="shared" si="7"/>
        <v>0</v>
      </c>
      <c r="M212" s="87">
        <f t="shared" si="7"/>
        <v>0</v>
      </c>
      <c r="N212" s="3"/>
      <c r="O212" s="3"/>
      <c r="P212" s="4"/>
    </row>
    <row r="213" spans="1:16" ht="15">
      <c r="A213" s="46"/>
      <c r="B213" s="46"/>
      <c r="C213" s="47"/>
      <c r="D213" s="48"/>
      <c r="E213" s="46"/>
      <c r="F213" s="46"/>
      <c r="G213" s="13"/>
      <c r="H213" s="13"/>
      <c r="I213" s="182"/>
      <c r="J213" s="13"/>
      <c r="K213" s="116"/>
      <c r="L213" s="116"/>
      <c r="N213" s="49"/>
      <c r="O213" s="49"/>
      <c r="P213" s="50"/>
    </row>
    <row r="214" spans="1:16" ht="15">
      <c r="A214" s="46" t="s">
        <v>44</v>
      </c>
      <c r="B214" s="46"/>
      <c r="C214" s="47"/>
      <c r="D214" s="48"/>
      <c r="E214" s="46"/>
      <c r="F214" s="46"/>
      <c r="G214" s="13"/>
      <c r="H214" s="13"/>
      <c r="I214" s="182"/>
      <c r="J214" s="13"/>
      <c r="N214" s="49"/>
      <c r="O214" s="49"/>
      <c r="P214" s="50"/>
    </row>
    <row r="215" spans="1:16" ht="15">
      <c r="A215" s="46"/>
      <c r="B215" s="46" t="s">
        <v>58</v>
      </c>
      <c r="C215" s="55" t="s">
        <v>45</v>
      </c>
      <c r="D215" s="48"/>
      <c r="E215" s="46"/>
      <c r="F215" s="46"/>
      <c r="G215" s="13"/>
      <c r="H215" s="13"/>
      <c r="I215" s="182"/>
      <c r="J215" s="13"/>
      <c r="N215" s="49"/>
      <c r="O215" s="49"/>
      <c r="P215" s="50"/>
    </row>
    <row r="216" spans="1:16" ht="15">
      <c r="A216" s="46"/>
      <c r="B216" s="46" t="s">
        <v>46</v>
      </c>
      <c r="C216" s="55" t="s">
        <v>45</v>
      </c>
      <c r="D216" s="48"/>
      <c r="E216" s="46"/>
      <c r="F216" s="46"/>
      <c r="G216" s="13"/>
      <c r="H216" s="13"/>
      <c r="I216" s="182"/>
      <c r="J216" s="13"/>
      <c r="N216" s="49"/>
      <c r="O216" s="49"/>
      <c r="P216" s="50"/>
    </row>
    <row r="217" spans="1:16" ht="15">
      <c r="A217" s="46"/>
      <c r="B217" s="46" t="s">
        <v>47</v>
      </c>
      <c r="C217" s="55" t="s">
        <v>48</v>
      </c>
      <c r="D217" s="48"/>
      <c r="E217" s="46"/>
      <c r="F217" s="46"/>
      <c r="G217" s="13"/>
      <c r="H217" s="13"/>
      <c r="I217" s="182"/>
      <c r="J217" s="13"/>
      <c r="N217" s="49"/>
      <c r="O217" s="49"/>
      <c r="P217" s="50"/>
    </row>
    <row r="218" spans="1:16" ht="15">
      <c r="A218" s="46"/>
      <c r="B218" s="46" t="s">
        <v>59</v>
      </c>
      <c r="C218" s="55" t="s">
        <v>48</v>
      </c>
      <c r="D218" s="48"/>
      <c r="E218" s="46"/>
      <c r="F218" s="46"/>
      <c r="G218" s="13"/>
      <c r="H218" s="13"/>
      <c r="I218" s="182"/>
      <c r="J218" s="13"/>
      <c r="N218" s="49"/>
      <c r="O218" s="49"/>
      <c r="P218" s="50"/>
    </row>
    <row r="219" spans="1:16" ht="15">
      <c r="A219" s="46"/>
      <c r="B219" s="46" t="s">
        <v>49</v>
      </c>
      <c r="C219" s="55" t="s">
        <v>50</v>
      </c>
      <c r="D219" s="48"/>
      <c r="E219" s="46"/>
      <c r="F219" s="46"/>
      <c r="G219" s="13"/>
      <c r="H219" s="13"/>
      <c r="I219" s="182"/>
      <c r="J219" s="13"/>
      <c r="N219" s="49"/>
      <c r="O219" s="49"/>
      <c r="P219" s="50"/>
    </row>
    <row r="220" spans="1:16" ht="15">
      <c r="A220" s="56" t="s">
        <v>51</v>
      </c>
      <c r="B220" s="46"/>
      <c r="C220" s="47"/>
      <c r="D220" s="48"/>
      <c r="E220" s="46"/>
      <c r="F220" s="46"/>
      <c r="G220" s="13"/>
      <c r="H220" s="13"/>
      <c r="I220" s="182"/>
      <c r="J220" s="13"/>
      <c r="N220" s="49"/>
      <c r="O220" s="49"/>
      <c r="P220" s="50"/>
    </row>
    <row r="221" spans="1:16" ht="15">
      <c r="A221" s="56" t="s">
        <v>52</v>
      </c>
      <c r="B221" s="46"/>
      <c r="C221" s="47"/>
      <c r="D221" s="48"/>
      <c r="E221" s="46"/>
      <c r="F221" s="46"/>
      <c r="G221" s="13"/>
      <c r="H221" s="13"/>
      <c r="I221" s="182"/>
      <c r="J221" s="13"/>
      <c r="N221" s="49"/>
      <c r="O221" s="49"/>
      <c r="P221" s="50"/>
    </row>
    <row r="222" spans="1:16" ht="15">
      <c r="A222" s="46" t="s">
        <v>53</v>
      </c>
      <c r="B222" s="46"/>
      <c r="C222" s="47"/>
      <c r="D222" s="48"/>
      <c r="E222" s="46"/>
      <c r="F222" s="46"/>
      <c r="G222" s="13"/>
      <c r="H222" s="13"/>
      <c r="I222" s="182"/>
      <c r="J222" s="13"/>
      <c r="N222" s="49"/>
      <c r="O222" s="49"/>
      <c r="P222" s="50"/>
    </row>
    <row r="223" spans="1:16" ht="15">
      <c r="A223" s="46" t="s">
        <v>99</v>
      </c>
      <c r="B223" s="46"/>
      <c r="C223" s="47"/>
      <c r="D223" s="48"/>
      <c r="E223" s="46"/>
      <c r="F223" s="46"/>
      <c r="G223" s="13"/>
      <c r="H223" s="13"/>
      <c r="I223" s="182"/>
      <c r="J223" s="13"/>
      <c r="N223" s="49"/>
      <c r="O223" s="49"/>
      <c r="P223" s="50"/>
    </row>
    <row r="224" spans="1:16" ht="15">
      <c r="A224" s="46"/>
      <c r="B224" s="46"/>
      <c r="C224" s="47"/>
      <c r="D224" s="48"/>
      <c r="E224" s="46"/>
      <c r="F224" s="46"/>
      <c r="G224" s="13"/>
      <c r="H224" s="13"/>
      <c r="I224" s="182"/>
      <c r="J224" s="13"/>
      <c r="N224" s="49"/>
      <c r="O224" s="49"/>
      <c r="P224" s="50"/>
    </row>
    <row r="225" spans="1:16" ht="15">
      <c r="A225" s="46" t="s">
        <v>54</v>
      </c>
      <c r="B225" s="46"/>
      <c r="C225" s="47"/>
      <c r="D225" s="48"/>
      <c r="E225" s="46"/>
      <c r="F225" s="46"/>
      <c r="G225" s="13"/>
      <c r="H225" s="13"/>
      <c r="I225" s="182"/>
      <c r="J225" s="13"/>
      <c r="N225" s="49"/>
      <c r="O225" s="49"/>
      <c r="P225" s="50"/>
    </row>
    <row r="226" spans="1:16" ht="15">
      <c r="A226" s="46" t="s">
        <v>55</v>
      </c>
      <c r="B226" s="46"/>
      <c r="C226" s="47"/>
      <c r="D226" s="48"/>
      <c r="E226" s="46"/>
      <c r="F226" s="46"/>
      <c r="G226" s="13"/>
      <c r="H226" s="13"/>
      <c r="I226" s="182"/>
      <c r="J226" s="13"/>
      <c r="N226" s="49"/>
      <c r="O226" s="49"/>
      <c r="P226" s="50"/>
    </row>
    <row r="227" spans="1:16" ht="15">
      <c r="A227" s="46" t="s">
        <v>56</v>
      </c>
      <c r="B227" s="46"/>
      <c r="C227" s="47"/>
      <c r="D227" s="48"/>
      <c r="E227" s="46"/>
      <c r="F227" s="46"/>
      <c r="G227" s="13"/>
      <c r="H227" s="13"/>
      <c r="I227" s="182"/>
      <c r="J227" s="13"/>
      <c r="N227" s="49"/>
      <c r="O227" s="49"/>
      <c r="P227" s="50"/>
    </row>
  </sheetData>
  <sheetProtection/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2021-12-06T12:40:52Z</dcterms:modified>
  <cp:category/>
  <cp:version/>
  <cp:contentType/>
  <cp:contentStatus/>
</cp:coreProperties>
</file>